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GARM\Desktop\BUS520 - LOR\Mod 4 SLP\"/>
    </mc:Choice>
  </mc:AlternateContent>
  <bookViews>
    <workbookView xWindow="0" yWindow="0" windowWidth="20490" windowHeight="7755"/>
  </bookViews>
  <sheets>
    <sheet name="Orig. Collapsed Solution" sheetId="1" r:id="rId1"/>
    <sheet name="Expanded Solution No Probabilit" sheetId="4" r:id="rId2"/>
  </sheets>
  <calcPr calcId="152511"/>
</workbook>
</file>

<file path=xl/calcChain.xml><?xml version="1.0" encoding="utf-8"?>
<calcChain xmlns="http://schemas.openxmlformats.org/spreadsheetml/2006/main">
  <c r="X100" i="4" l="1"/>
  <c r="X96" i="4"/>
  <c r="X92" i="4"/>
  <c r="X88" i="4"/>
  <c r="X80" i="4"/>
  <c r="X76" i="4"/>
  <c r="X72" i="4"/>
  <c r="X68" i="4"/>
  <c r="X60" i="4"/>
  <c r="X56" i="4"/>
  <c r="X52" i="4"/>
  <c r="X48" i="4"/>
  <c r="X104" i="4"/>
  <c r="X40" i="4"/>
  <c r="X36" i="4"/>
  <c r="X32" i="4"/>
  <c r="X28" i="4"/>
  <c r="X84" i="4"/>
  <c r="X64" i="4"/>
  <c r="X44" i="4"/>
  <c r="X24" i="4"/>
  <c r="X20" i="4"/>
  <c r="X16" i="4"/>
  <c r="X12" i="4"/>
  <c r="X8" i="4"/>
  <c r="Q99" i="4" l="1"/>
  <c r="P99" i="4" s="1"/>
  <c r="Q91" i="4"/>
  <c r="Q79" i="4"/>
  <c r="P79" i="4" s="1"/>
  <c r="Q71" i="4"/>
  <c r="P71" i="4" s="1"/>
  <c r="Q59" i="4"/>
  <c r="P59" i="4" s="1"/>
  <c r="Q51" i="4"/>
  <c r="Q39" i="4"/>
  <c r="P39" i="4" s="1"/>
  <c r="Q31" i="4"/>
  <c r="P31" i="4" s="1"/>
  <c r="G11" i="4"/>
  <c r="G19" i="4"/>
  <c r="F19" i="4" s="1"/>
  <c r="N16" i="1"/>
  <c r="N12" i="1"/>
  <c r="N20" i="1"/>
  <c r="N28" i="1"/>
  <c r="N24" i="1"/>
  <c r="G23" i="1" l="1"/>
  <c r="F23" i="1" s="1"/>
  <c r="P91" i="4"/>
  <c r="L98" i="4"/>
  <c r="L78" i="4"/>
  <c r="P51" i="4"/>
  <c r="L58" i="4"/>
  <c r="L38" i="4"/>
  <c r="F11" i="4"/>
  <c r="G15" i="1"/>
  <c r="F15" i="1" s="1"/>
  <c r="K98" i="4" l="1"/>
  <c r="O97" i="4"/>
  <c r="O103" i="4"/>
  <c r="O89" i="4"/>
  <c r="K78" i="4"/>
  <c r="G68" i="4"/>
  <c r="O69" i="4"/>
  <c r="O77" i="4"/>
  <c r="O83" i="4"/>
  <c r="K58" i="4"/>
  <c r="O57" i="4"/>
  <c r="O63" i="4"/>
  <c r="O49" i="4"/>
  <c r="K38" i="4"/>
  <c r="O37" i="4"/>
  <c r="O29" i="4"/>
  <c r="O43" i="4"/>
  <c r="B22" i="1"/>
  <c r="E27" i="1" s="1"/>
  <c r="B39" i="4" l="1"/>
  <c r="F68" i="4"/>
  <c r="B23" i="1"/>
  <c r="E13" i="1"/>
  <c r="E21" i="1"/>
  <c r="E66" i="4" l="1"/>
  <c r="E9" i="4"/>
  <c r="B40" i="4"/>
  <c r="E17" i="4"/>
  <c r="E23" i="4"/>
</calcChain>
</file>

<file path=xl/sharedStrings.xml><?xml version="1.0" encoding="utf-8"?>
<sst xmlns="http://schemas.openxmlformats.org/spreadsheetml/2006/main" count="65" uniqueCount="31">
  <si>
    <t>Value Measure</t>
  </si>
  <si>
    <t>U-Value</t>
  </si>
  <si>
    <t>A-Real Estate</t>
  </si>
  <si>
    <t>B-Just Hats</t>
  </si>
  <si>
    <t>10 year Bond</t>
  </si>
  <si>
    <t>Consult Expert</t>
  </si>
  <si>
    <t>Favorable</t>
  </si>
  <si>
    <t>Real Estate</t>
  </si>
  <si>
    <t>Just Hats</t>
  </si>
  <si>
    <t>Bond</t>
  </si>
  <si>
    <t>Unfav</t>
  </si>
  <si>
    <t>Unfav.</t>
  </si>
  <si>
    <t>Fav</t>
  </si>
  <si>
    <t>Unf</t>
  </si>
  <si>
    <t>F</t>
  </si>
  <si>
    <t>U</t>
  </si>
  <si>
    <t>High/Favorable</t>
  </si>
  <si>
    <t>UNFAVORABLE</t>
  </si>
  <si>
    <t>says "F/U"</t>
  </si>
  <si>
    <t>says "U/F"</t>
  </si>
  <si>
    <t>says "U/U"</t>
  </si>
  <si>
    <t>says "F/F"</t>
  </si>
  <si>
    <t>Prob.</t>
  </si>
  <si>
    <t>Prediction</t>
  </si>
  <si>
    <t>Expert's Prediction</t>
  </si>
  <si>
    <t>Posterior Probabilities of Market States</t>
  </si>
  <si>
    <t>Exp says "F/F"</t>
  </si>
  <si>
    <t>Exp says "U/U"</t>
  </si>
  <si>
    <t>Exp says "F/U"</t>
  </si>
  <si>
    <t>Exp says "U/F"</t>
  </si>
  <si>
    <t>Unfavorable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</si>
</sst>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0" fillId="0" borderId="0" xfId="0" applyNumberFormat="1" applyFont="1"/>
    <xf numFmtId="0" fontId="1" fillId="0" borderId="0" xfId="0" applyFont="1"/>
    <xf numFmtId="0" fontId="2" fillId="0" borderId="0" xfId="0" applyFont="1" applyAlignment="1">
      <alignment wrapText="1"/>
    </xf>
    <xf numFmtId="0" fontId="0" fillId="0" borderId="0" xfId="0" quotePrefix="1"/>
    <xf numFmtId="0" fontId="0" fillId="0" borderId="1" xfId="0" applyBorder="1"/>
    <xf numFmtId="0" fontId="0" fillId="0" borderId="0" xfId="0"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164" fontId="0" fillId="0" borderId="1" xfId="0" applyNumberFormat="1" applyBorder="1"/>
    <xf numFmtId="0" fontId="0" fillId="2" borderId="0" xfId="0" applyNumberFormat="1" applyFont="1" applyFill="1"/>
    <xf numFmtId="0" fontId="0" fillId="0" borderId="1" xfId="0" applyBorder="1" applyAlignment="1">
      <alignment horizontal="center"/>
    </xf>
    <xf numFmtId="0" fontId="0" fillId="0" borderId="1"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520700</xdr:colOff>
      <xdr:row>20</xdr:row>
      <xdr:rowOff>95250</xdr:rowOff>
    </xdr:from>
    <xdr:to>
      <xdr:col>2</xdr:col>
      <xdr:colOff>0</xdr:colOff>
      <xdr:row>20</xdr:row>
      <xdr:rowOff>95250</xdr:rowOff>
    </xdr:to>
    <xdr:cxnSp macro="">
      <xdr:nvCxnSpPr>
        <xdr:cNvPr id="2" name="Root "/>
        <xdr:cNvCxnSpPr/>
      </xdr:nvCxnSpPr>
      <xdr:spPr>
        <a:xfrm flipH="1">
          <a:off x="1130300" y="2190750"/>
          <a:ext cx="889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20</xdr:row>
      <xdr:rowOff>0</xdr:rowOff>
    </xdr:from>
    <xdr:to>
      <xdr:col>3</xdr:col>
      <xdr:colOff>0</xdr:colOff>
      <xdr:row>20</xdr:row>
      <xdr:rowOff>161925</xdr:rowOff>
    </xdr:to>
    <xdr:sp macro="" textlink="">
      <xdr:nvSpPr>
        <xdr:cNvPr id="3" name="TrNd "/>
        <xdr:cNvSpPr>
          <a:spLocks/>
        </xdr:cNvSpPr>
      </xdr:nvSpPr>
      <xdr:spPr>
        <a:xfrm>
          <a:off x="1219200" y="2095500"/>
          <a:ext cx="161925" cy="161925"/>
        </a:xfrm>
        <a:prstGeom prst="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13</xdr:row>
      <xdr:rowOff>95250</xdr:rowOff>
    </xdr:from>
    <xdr:to>
      <xdr:col>7</xdr:col>
      <xdr:colOff>0</xdr:colOff>
      <xdr:row>13</xdr:row>
      <xdr:rowOff>95250</xdr:rowOff>
    </xdr:to>
    <xdr:cxnSp macro="">
      <xdr:nvCxnSpPr>
        <xdr:cNvPr id="5" name="Branch 1"/>
        <xdr:cNvCxnSpPr/>
      </xdr:nvCxnSpPr>
      <xdr:spPr>
        <a:xfrm>
          <a:off x="1628775" y="2190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21</xdr:row>
      <xdr:rowOff>95250</xdr:rowOff>
    </xdr:from>
    <xdr:to>
      <xdr:col>7</xdr:col>
      <xdr:colOff>0</xdr:colOff>
      <xdr:row>21</xdr:row>
      <xdr:rowOff>95250</xdr:rowOff>
    </xdr:to>
    <xdr:cxnSp macro="">
      <xdr:nvCxnSpPr>
        <xdr:cNvPr id="8" name="Branch 2"/>
        <xdr:cNvCxnSpPr/>
      </xdr:nvCxnSpPr>
      <xdr:spPr>
        <a:xfrm>
          <a:off x="1628775" y="2952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0</xdr:rowOff>
    </xdr:from>
    <xdr:to>
      <xdr:col>8</xdr:col>
      <xdr:colOff>0</xdr:colOff>
      <xdr:row>13</xdr:row>
      <xdr:rowOff>161925</xdr:rowOff>
    </xdr:to>
    <xdr:sp macro="" textlink="">
      <xdr:nvSpPr>
        <xdr:cNvPr id="10" name="TrNd 1"/>
        <xdr:cNvSpPr>
          <a:spLocks/>
        </xdr:cNvSpPr>
      </xdr:nvSpPr>
      <xdr:spPr>
        <a:xfrm>
          <a:off x="2971800" y="20955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11</xdr:row>
      <xdr:rowOff>95250</xdr:rowOff>
    </xdr:from>
    <xdr:to>
      <xdr:col>12</xdr:col>
      <xdr:colOff>0</xdr:colOff>
      <xdr:row>11</xdr:row>
      <xdr:rowOff>95250</xdr:rowOff>
    </xdr:to>
    <xdr:cxnSp macro="">
      <xdr:nvCxnSpPr>
        <xdr:cNvPr id="14" name="Branch 11"/>
        <xdr:cNvCxnSpPr/>
      </xdr:nvCxnSpPr>
      <xdr:spPr>
        <a:xfrm>
          <a:off x="3381375" y="2190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xdr:row>
      <xdr:rowOff>95250</xdr:rowOff>
    </xdr:from>
    <xdr:to>
      <xdr:col>12</xdr:col>
      <xdr:colOff>0</xdr:colOff>
      <xdr:row>15</xdr:row>
      <xdr:rowOff>95250</xdr:rowOff>
    </xdr:to>
    <xdr:cxnSp macro="">
      <xdr:nvCxnSpPr>
        <xdr:cNvPr id="17" name="Branch 12"/>
        <xdr:cNvCxnSpPr/>
      </xdr:nvCxnSpPr>
      <xdr:spPr>
        <a:xfrm>
          <a:off x="3381375" y="2952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xdr:row>
      <xdr:rowOff>23813</xdr:rowOff>
    </xdr:from>
    <xdr:to>
      <xdr:col>12</xdr:col>
      <xdr:colOff>0</xdr:colOff>
      <xdr:row>15</xdr:row>
      <xdr:rowOff>166688</xdr:rowOff>
    </xdr:to>
    <xdr:cxnSp macro="">
      <xdr:nvCxnSpPr>
        <xdr:cNvPr id="18" name="Leaf 12"/>
        <xdr:cNvCxnSpPr/>
      </xdr:nvCxnSpPr>
      <xdr:spPr>
        <a:xfrm>
          <a:off x="4724400" y="28813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95250</xdr:rowOff>
    </xdr:from>
    <xdr:to>
      <xdr:col>12</xdr:col>
      <xdr:colOff>0</xdr:colOff>
      <xdr:row>19</xdr:row>
      <xdr:rowOff>95250</xdr:rowOff>
    </xdr:to>
    <xdr:cxnSp macro="">
      <xdr:nvCxnSpPr>
        <xdr:cNvPr id="24" name="Branch 21"/>
        <xdr:cNvCxnSpPr/>
      </xdr:nvCxnSpPr>
      <xdr:spPr>
        <a:xfrm>
          <a:off x="3381375" y="3714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95250</xdr:rowOff>
    </xdr:from>
    <xdr:to>
      <xdr:col>12</xdr:col>
      <xdr:colOff>0</xdr:colOff>
      <xdr:row>23</xdr:row>
      <xdr:rowOff>95250</xdr:rowOff>
    </xdr:to>
    <xdr:cxnSp macro="">
      <xdr:nvCxnSpPr>
        <xdr:cNvPr id="27" name="Branch 22"/>
        <xdr:cNvCxnSpPr/>
      </xdr:nvCxnSpPr>
      <xdr:spPr>
        <a:xfrm>
          <a:off x="3381375" y="4476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23</xdr:row>
      <xdr:rowOff>23813</xdr:rowOff>
    </xdr:from>
    <xdr:to>
      <xdr:col>12</xdr:col>
      <xdr:colOff>0</xdr:colOff>
      <xdr:row>23</xdr:row>
      <xdr:rowOff>166688</xdr:rowOff>
    </xdr:to>
    <xdr:cxnSp macro="">
      <xdr:nvCxnSpPr>
        <xdr:cNvPr id="28" name="Leaf 22"/>
        <xdr:cNvCxnSpPr/>
      </xdr:nvCxnSpPr>
      <xdr:spPr>
        <a:xfrm>
          <a:off x="4724400" y="51673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9525</xdr:rowOff>
    </xdr:from>
    <xdr:to>
      <xdr:col>12</xdr:col>
      <xdr:colOff>0</xdr:colOff>
      <xdr:row>11</xdr:row>
      <xdr:rowOff>152400</xdr:rowOff>
    </xdr:to>
    <xdr:cxnSp macro="">
      <xdr:nvCxnSpPr>
        <xdr:cNvPr id="46" name="Leaf 11"/>
        <xdr:cNvCxnSpPr/>
      </xdr:nvCxnSpPr>
      <xdr:spPr>
        <a:xfrm>
          <a:off x="4724400" y="2105025"/>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27</xdr:row>
      <xdr:rowOff>95250</xdr:rowOff>
    </xdr:from>
    <xdr:to>
      <xdr:col>7</xdr:col>
      <xdr:colOff>0</xdr:colOff>
      <xdr:row>27</xdr:row>
      <xdr:rowOff>95250</xdr:rowOff>
    </xdr:to>
    <xdr:cxnSp macro="">
      <xdr:nvCxnSpPr>
        <xdr:cNvPr id="56" name="Branch 3"/>
        <xdr:cNvCxnSpPr/>
      </xdr:nvCxnSpPr>
      <xdr:spPr>
        <a:xfrm>
          <a:off x="1628775" y="60007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27</xdr:row>
      <xdr:rowOff>23813</xdr:rowOff>
    </xdr:from>
    <xdr:to>
      <xdr:col>12</xdr:col>
      <xdr:colOff>0</xdr:colOff>
      <xdr:row>27</xdr:row>
      <xdr:rowOff>166688</xdr:rowOff>
    </xdr:to>
    <xdr:cxnSp macro="">
      <xdr:nvCxnSpPr>
        <xdr:cNvPr id="57" name="Leaf 3"/>
        <xdr:cNvCxnSpPr/>
      </xdr:nvCxnSpPr>
      <xdr:spPr>
        <a:xfrm>
          <a:off x="4724400" y="6119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27</xdr:row>
      <xdr:rowOff>95250</xdr:rowOff>
    </xdr:from>
    <xdr:to>
      <xdr:col>12</xdr:col>
      <xdr:colOff>0</xdr:colOff>
      <xdr:row>27</xdr:row>
      <xdr:rowOff>95250</xdr:rowOff>
    </xdr:to>
    <xdr:cxnSp macro="">
      <xdr:nvCxnSpPr>
        <xdr:cNvPr id="61" name="XBranch 3"/>
        <xdr:cNvCxnSpPr/>
      </xdr:nvCxnSpPr>
      <xdr:spPr>
        <a:xfrm>
          <a:off x="2971800" y="5429250"/>
          <a:ext cx="1752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9525</xdr:rowOff>
    </xdr:from>
    <xdr:to>
      <xdr:col>12</xdr:col>
      <xdr:colOff>0</xdr:colOff>
      <xdr:row>19</xdr:row>
      <xdr:rowOff>152400</xdr:rowOff>
    </xdr:to>
    <xdr:cxnSp macro="">
      <xdr:nvCxnSpPr>
        <xdr:cNvPr id="120" name="Leaf 21"/>
        <xdr:cNvCxnSpPr/>
      </xdr:nvCxnSpPr>
      <xdr:spPr>
        <a:xfrm>
          <a:off x="4724400" y="4391025"/>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8</xdr:col>
      <xdr:colOff>0</xdr:colOff>
      <xdr:row>21</xdr:row>
      <xdr:rowOff>161925</xdr:rowOff>
    </xdr:to>
    <xdr:sp macro="" textlink="">
      <xdr:nvSpPr>
        <xdr:cNvPr id="121" name="TrNd 2"/>
        <xdr:cNvSpPr>
          <a:spLocks/>
        </xdr:cNvSpPr>
      </xdr:nvSpPr>
      <xdr:spPr>
        <a:xfrm>
          <a:off x="2971800" y="47625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11</xdr:row>
      <xdr:rowOff>95250</xdr:rowOff>
    </xdr:from>
    <xdr:to>
      <xdr:col>9</xdr:col>
      <xdr:colOff>0</xdr:colOff>
      <xdr:row>13</xdr:row>
      <xdr:rowOff>80963</xdr:rowOff>
    </xdr:to>
    <xdr:cxnSp macro="">
      <xdr:nvCxnSpPr>
        <xdr:cNvPr id="131" name="FBranch 11"/>
        <xdr:cNvCxnSpPr/>
      </xdr:nvCxnSpPr>
      <xdr:spPr>
        <a:xfrm flipV="1">
          <a:off x="3133725" y="2381250"/>
          <a:ext cx="247650" cy="366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13</xdr:row>
      <xdr:rowOff>80963</xdr:rowOff>
    </xdr:from>
    <xdr:to>
      <xdr:col>9</xdr:col>
      <xdr:colOff>0</xdr:colOff>
      <xdr:row>15</xdr:row>
      <xdr:rowOff>95250</xdr:rowOff>
    </xdr:to>
    <xdr:cxnSp macro="">
      <xdr:nvCxnSpPr>
        <xdr:cNvPr id="132" name="FBranch 12"/>
        <xdr:cNvCxnSpPr/>
      </xdr:nvCxnSpPr>
      <xdr:spPr>
        <a:xfrm>
          <a:off x="3133725" y="2747963"/>
          <a:ext cx="247650" cy="395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19</xdr:row>
      <xdr:rowOff>95250</xdr:rowOff>
    </xdr:from>
    <xdr:to>
      <xdr:col>9</xdr:col>
      <xdr:colOff>0</xdr:colOff>
      <xdr:row>21</xdr:row>
      <xdr:rowOff>80963</xdr:rowOff>
    </xdr:to>
    <xdr:cxnSp macro="">
      <xdr:nvCxnSpPr>
        <xdr:cNvPr id="150" name="FBranch 21"/>
        <xdr:cNvCxnSpPr/>
      </xdr:nvCxnSpPr>
      <xdr:spPr>
        <a:xfrm flipV="1">
          <a:off x="3133725" y="3905250"/>
          <a:ext cx="247650" cy="366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xdr:row>
      <xdr:rowOff>80963</xdr:rowOff>
    </xdr:from>
    <xdr:to>
      <xdr:col>9</xdr:col>
      <xdr:colOff>0</xdr:colOff>
      <xdr:row>23</xdr:row>
      <xdr:rowOff>95250</xdr:rowOff>
    </xdr:to>
    <xdr:cxnSp macro="">
      <xdr:nvCxnSpPr>
        <xdr:cNvPr id="151" name="FBranch 22"/>
        <xdr:cNvCxnSpPr/>
      </xdr:nvCxnSpPr>
      <xdr:spPr>
        <a:xfrm>
          <a:off x="3133725" y="4271963"/>
          <a:ext cx="247650" cy="395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13</xdr:row>
      <xdr:rowOff>95250</xdr:rowOff>
    </xdr:from>
    <xdr:to>
      <xdr:col>4</xdr:col>
      <xdr:colOff>0</xdr:colOff>
      <xdr:row>20</xdr:row>
      <xdr:rowOff>80963</xdr:rowOff>
    </xdr:to>
    <xdr:cxnSp macro="">
      <xdr:nvCxnSpPr>
        <xdr:cNvPr id="152" name="FBranch 1"/>
        <xdr:cNvCxnSpPr/>
      </xdr:nvCxnSpPr>
      <xdr:spPr>
        <a:xfrm flipV="1">
          <a:off x="1381125" y="2762250"/>
          <a:ext cx="247650" cy="13192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20</xdr:row>
      <xdr:rowOff>80963</xdr:rowOff>
    </xdr:from>
    <xdr:to>
      <xdr:col>4</xdr:col>
      <xdr:colOff>0</xdr:colOff>
      <xdr:row>21</xdr:row>
      <xdr:rowOff>95250</xdr:rowOff>
    </xdr:to>
    <xdr:cxnSp macro="">
      <xdr:nvCxnSpPr>
        <xdr:cNvPr id="153" name="FBranch 2"/>
        <xdr:cNvCxnSpPr/>
      </xdr:nvCxnSpPr>
      <xdr:spPr>
        <a:xfrm>
          <a:off x="1381125" y="4081463"/>
          <a:ext cx="247650" cy="204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20</xdr:row>
      <xdr:rowOff>80963</xdr:rowOff>
    </xdr:from>
    <xdr:to>
      <xdr:col>4</xdr:col>
      <xdr:colOff>0</xdr:colOff>
      <xdr:row>27</xdr:row>
      <xdr:rowOff>95250</xdr:rowOff>
    </xdr:to>
    <xdr:cxnSp macro="">
      <xdr:nvCxnSpPr>
        <xdr:cNvPr id="154" name="FBranch 3"/>
        <xdr:cNvCxnSpPr/>
      </xdr:nvCxnSpPr>
      <xdr:spPr>
        <a:xfrm>
          <a:off x="1381125" y="4081463"/>
          <a:ext cx="247650" cy="1347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520700</xdr:colOff>
      <xdr:row>37</xdr:row>
      <xdr:rowOff>95250</xdr:rowOff>
    </xdr:from>
    <xdr:to>
      <xdr:col>2</xdr:col>
      <xdr:colOff>0</xdr:colOff>
      <xdr:row>37</xdr:row>
      <xdr:rowOff>95250</xdr:rowOff>
    </xdr:to>
    <xdr:cxnSp macro="">
      <xdr:nvCxnSpPr>
        <xdr:cNvPr id="2" name="Root "/>
        <xdr:cNvCxnSpPr/>
      </xdr:nvCxnSpPr>
      <xdr:spPr>
        <a:xfrm flipH="1">
          <a:off x="1130300" y="4095750"/>
          <a:ext cx="889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0</xdr:rowOff>
    </xdr:from>
    <xdr:to>
      <xdr:col>3</xdr:col>
      <xdr:colOff>0</xdr:colOff>
      <xdr:row>37</xdr:row>
      <xdr:rowOff>161925</xdr:rowOff>
    </xdr:to>
    <xdr:sp macro="" textlink="">
      <xdr:nvSpPr>
        <xdr:cNvPr id="3" name="TrNd "/>
        <xdr:cNvSpPr>
          <a:spLocks/>
        </xdr:cNvSpPr>
      </xdr:nvSpPr>
      <xdr:spPr>
        <a:xfrm>
          <a:off x="1219200" y="4000500"/>
          <a:ext cx="161925" cy="161925"/>
        </a:xfrm>
        <a:prstGeom prst="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9</xdr:row>
      <xdr:rowOff>95250</xdr:rowOff>
    </xdr:from>
    <xdr:to>
      <xdr:col>7</xdr:col>
      <xdr:colOff>0</xdr:colOff>
      <xdr:row>9</xdr:row>
      <xdr:rowOff>95250</xdr:rowOff>
    </xdr:to>
    <xdr:cxnSp macro="">
      <xdr:nvCxnSpPr>
        <xdr:cNvPr id="4" name="Branch 1"/>
        <xdr:cNvCxnSpPr/>
      </xdr:nvCxnSpPr>
      <xdr:spPr>
        <a:xfrm>
          <a:off x="1628775" y="2762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xdr:row>
      <xdr:rowOff>95250</xdr:rowOff>
    </xdr:from>
    <xdr:to>
      <xdr:col>7</xdr:col>
      <xdr:colOff>0</xdr:colOff>
      <xdr:row>17</xdr:row>
      <xdr:rowOff>95250</xdr:rowOff>
    </xdr:to>
    <xdr:cxnSp macro="">
      <xdr:nvCxnSpPr>
        <xdr:cNvPr id="5" name="Branch 2"/>
        <xdr:cNvCxnSpPr/>
      </xdr:nvCxnSpPr>
      <xdr:spPr>
        <a:xfrm>
          <a:off x="1628775" y="4286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xdr:row>
      <xdr:rowOff>0</xdr:rowOff>
    </xdr:from>
    <xdr:to>
      <xdr:col>8</xdr:col>
      <xdr:colOff>0</xdr:colOff>
      <xdr:row>9</xdr:row>
      <xdr:rowOff>161925</xdr:rowOff>
    </xdr:to>
    <xdr:sp macro="" textlink="">
      <xdr:nvSpPr>
        <xdr:cNvPr id="6" name="TrNd 1"/>
        <xdr:cNvSpPr>
          <a:spLocks/>
        </xdr:cNvSpPr>
      </xdr:nvSpPr>
      <xdr:spPr>
        <a:xfrm>
          <a:off x="2971800" y="2667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7</xdr:row>
      <xdr:rowOff>95250</xdr:rowOff>
    </xdr:from>
    <xdr:to>
      <xdr:col>12</xdr:col>
      <xdr:colOff>0</xdr:colOff>
      <xdr:row>7</xdr:row>
      <xdr:rowOff>95250</xdr:rowOff>
    </xdr:to>
    <xdr:cxnSp macro="">
      <xdr:nvCxnSpPr>
        <xdr:cNvPr id="7" name="Branch 11"/>
        <xdr:cNvCxnSpPr/>
      </xdr:nvCxnSpPr>
      <xdr:spPr>
        <a:xfrm>
          <a:off x="3381375" y="238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95250</xdr:rowOff>
    </xdr:from>
    <xdr:to>
      <xdr:col>12</xdr:col>
      <xdr:colOff>0</xdr:colOff>
      <xdr:row>11</xdr:row>
      <xdr:rowOff>95250</xdr:rowOff>
    </xdr:to>
    <xdr:cxnSp macro="">
      <xdr:nvCxnSpPr>
        <xdr:cNvPr id="8" name="Branch 12"/>
        <xdr:cNvCxnSpPr/>
      </xdr:nvCxnSpPr>
      <xdr:spPr>
        <a:xfrm>
          <a:off x="3381375" y="314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11</xdr:row>
      <xdr:rowOff>23813</xdr:rowOff>
    </xdr:from>
    <xdr:to>
      <xdr:col>22</xdr:col>
      <xdr:colOff>0</xdr:colOff>
      <xdr:row>11</xdr:row>
      <xdr:rowOff>166688</xdr:rowOff>
    </xdr:to>
    <xdr:cxnSp macro="">
      <xdr:nvCxnSpPr>
        <xdr:cNvPr id="9" name="Leaf 12"/>
        <xdr:cNvCxnSpPr/>
      </xdr:nvCxnSpPr>
      <xdr:spPr>
        <a:xfrm>
          <a:off x="8315325" y="3071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xdr:row>
      <xdr:rowOff>95250</xdr:rowOff>
    </xdr:from>
    <xdr:to>
      <xdr:col>12</xdr:col>
      <xdr:colOff>0</xdr:colOff>
      <xdr:row>15</xdr:row>
      <xdr:rowOff>95250</xdr:rowOff>
    </xdr:to>
    <xdr:cxnSp macro="">
      <xdr:nvCxnSpPr>
        <xdr:cNvPr id="10" name="Branch 21"/>
        <xdr:cNvCxnSpPr/>
      </xdr:nvCxnSpPr>
      <xdr:spPr>
        <a:xfrm>
          <a:off x="3381375" y="390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95250</xdr:rowOff>
    </xdr:from>
    <xdr:to>
      <xdr:col>12</xdr:col>
      <xdr:colOff>0</xdr:colOff>
      <xdr:row>19</xdr:row>
      <xdr:rowOff>95250</xdr:rowOff>
    </xdr:to>
    <xdr:cxnSp macro="">
      <xdr:nvCxnSpPr>
        <xdr:cNvPr id="11" name="Branch 22"/>
        <xdr:cNvCxnSpPr/>
      </xdr:nvCxnSpPr>
      <xdr:spPr>
        <a:xfrm>
          <a:off x="3381375" y="466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19</xdr:row>
      <xdr:rowOff>23813</xdr:rowOff>
    </xdr:from>
    <xdr:to>
      <xdr:col>22</xdr:col>
      <xdr:colOff>0</xdr:colOff>
      <xdr:row>19</xdr:row>
      <xdr:rowOff>166688</xdr:rowOff>
    </xdr:to>
    <xdr:cxnSp macro="">
      <xdr:nvCxnSpPr>
        <xdr:cNvPr id="12" name="Leaf 22"/>
        <xdr:cNvCxnSpPr/>
      </xdr:nvCxnSpPr>
      <xdr:spPr>
        <a:xfrm>
          <a:off x="8315325" y="4595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xdr:row>
      <xdr:rowOff>9525</xdr:rowOff>
    </xdr:from>
    <xdr:to>
      <xdr:col>22</xdr:col>
      <xdr:colOff>0</xdr:colOff>
      <xdr:row>7</xdr:row>
      <xdr:rowOff>152400</xdr:rowOff>
    </xdr:to>
    <xdr:cxnSp macro="">
      <xdr:nvCxnSpPr>
        <xdr:cNvPr id="13" name="Leaf 11"/>
        <xdr:cNvCxnSpPr/>
      </xdr:nvCxnSpPr>
      <xdr:spPr>
        <a:xfrm>
          <a:off x="8315325" y="2295525"/>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23</xdr:row>
      <xdr:rowOff>95250</xdr:rowOff>
    </xdr:from>
    <xdr:to>
      <xdr:col>7</xdr:col>
      <xdr:colOff>0</xdr:colOff>
      <xdr:row>23</xdr:row>
      <xdr:rowOff>95250</xdr:rowOff>
    </xdr:to>
    <xdr:cxnSp macro="">
      <xdr:nvCxnSpPr>
        <xdr:cNvPr id="14" name="Branch 3"/>
        <xdr:cNvCxnSpPr/>
      </xdr:nvCxnSpPr>
      <xdr:spPr>
        <a:xfrm>
          <a:off x="1628775" y="5429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23</xdr:row>
      <xdr:rowOff>23813</xdr:rowOff>
    </xdr:from>
    <xdr:to>
      <xdr:col>22</xdr:col>
      <xdr:colOff>0</xdr:colOff>
      <xdr:row>23</xdr:row>
      <xdr:rowOff>166688</xdr:rowOff>
    </xdr:to>
    <xdr:cxnSp macro="">
      <xdr:nvCxnSpPr>
        <xdr:cNvPr id="15" name="Leaf 3"/>
        <xdr:cNvCxnSpPr/>
      </xdr:nvCxnSpPr>
      <xdr:spPr>
        <a:xfrm>
          <a:off x="8315325" y="5357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23</xdr:row>
      <xdr:rowOff>95250</xdr:rowOff>
    </xdr:from>
    <xdr:to>
      <xdr:col>22</xdr:col>
      <xdr:colOff>0</xdr:colOff>
      <xdr:row>23</xdr:row>
      <xdr:rowOff>95250</xdr:rowOff>
    </xdr:to>
    <xdr:cxnSp macro="">
      <xdr:nvCxnSpPr>
        <xdr:cNvPr id="16" name="XBranch 3"/>
        <xdr:cNvCxnSpPr/>
      </xdr:nvCxnSpPr>
      <xdr:spPr>
        <a:xfrm>
          <a:off x="2971800" y="5429250"/>
          <a:ext cx="53435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15</xdr:row>
      <xdr:rowOff>9525</xdr:rowOff>
    </xdr:from>
    <xdr:to>
      <xdr:col>22</xdr:col>
      <xdr:colOff>0</xdr:colOff>
      <xdr:row>15</xdr:row>
      <xdr:rowOff>152400</xdr:rowOff>
    </xdr:to>
    <xdr:cxnSp macro="">
      <xdr:nvCxnSpPr>
        <xdr:cNvPr id="17" name="Leaf 21"/>
        <xdr:cNvCxnSpPr/>
      </xdr:nvCxnSpPr>
      <xdr:spPr>
        <a:xfrm>
          <a:off x="8315325" y="3819525"/>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17</xdr:row>
      <xdr:rowOff>0</xdr:rowOff>
    </xdr:from>
    <xdr:to>
      <xdr:col>8</xdr:col>
      <xdr:colOff>0</xdr:colOff>
      <xdr:row>17</xdr:row>
      <xdr:rowOff>161925</xdr:rowOff>
    </xdr:to>
    <xdr:sp macro="" textlink="">
      <xdr:nvSpPr>
        <xdr:cNvPr id="18" name="TrNd 2"/>
        <xdr:cNvSpPr>
          <a:spLocks/>
        </xdr:cNvSpPr>
      </xdr:nvSpPr>
      <xdr:spPr>
        <a:xfrm>
          <a:off x="2971800" y="4191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7</xdr:row>
      <xdr:rowOff>95250</xdr:rowOff>
    </xdr:from>
    <xdr:to>
      <xdr:col>9</xdr:col>
      <xdr:colOff>0</xdr:colOff>
      <xdr:row>9</xdr:row>
      <xdr:rowOff>80963</xdr:rowOff>
    </xdr:to>
    <xdr:cxnSp macro="">
      <xdr:nvCxnSpPr>
        <xdr:cNvPr id="19" name="FBranch 11"/>
        <xdr:cNvCxnSpPr/>
      </xdr:nvCxnSpPr>
      <xdr:spPr>
        <a:xfrm flipV="1">
          <a:off x="3133725" y="2381250"/>
          <a:ext cx="247650" cy="366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80963</xdr:rowOff>
    </xdr:from>
    <xdr:to>
      <xdr:col>9</xdr:col>
      <xdr:colOff>0</xdr:colOff>
      <xdr:row>11</xdr:row>
      <xdr:rowOff>95250</xdr:rowOff>
    </xdr:to>
    <xdr:cxnSp macro="">
      <xdr:nvCxnSpPr>
        <xdr:cNvPr id="20" name="FBranch 12"/>
        <xdr:cNvCxnSpPr/>
      </xdr:nvCxnSpPr>
      <xdr:spPr>
        <a:xfrm>
          <a:off x="3133725" y="2747963"/>
          <a:ext cx="247650" cy="395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xdr:row>
      <xdr:rowOff>95250</xdr:rowOff>
    </xdr:from>
    <xdr:to>
      <xdr:col>9</xdr:col>
      <xdr:colOff>0</xdr:colOff>
      <xdr:row>17</xdr:row>
      <xdr:rowOff>80963</xdr:rowOff>
    </xdr:to>
    <xdr:cxnSp macro="">
      <xdr:nvCxnSpPr>
        <xdr:cNvPr id="21" name="FBranch 21"/>
        <xdr:cNvCxnSpPr/>
      </xdr:nvCxnSpPr>
      <xdr:spPr>
        <a:xfrm flipV="1">
          <a:off x="3133725" y="3905250"/>
          <a:ext cx="247650" cy="366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17</xdr:row>
      <xdr:rowOff>80963</xdr:rowOff>
    </xdr:from>
    <xdr:to>
      <xdr:col>9</xdr:col>
      <xdr:colOff>0</xdr:colOff>
      <xdr:row>19</xdr:row>
      <xdr:rowOff>95250</xdr:rowOff>
    </xdr:to>
    <xdr:cxnSp macro="">
      <xdr:nvCxnSpPr>
        <xdr:cNvPr id="22" name="FBranch 22"/>
        <xdr:cNvCxnSpPr/>
      </xdr:nvCxnSpPr>
      <xdr:spPr>
        <a:xfrm>
          <a:off x="3133725" y="4271963"/>
          <a:ext cx="247650" cy="395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66</xdr:row>
      <xdr:rowOff>95250</xdr:rowOff>
    </xdr:from>
    <xdr:to>
      <xdr:col>7</xdr:col>
      <xdr:colOff>0</xdr:colOff>
      <xdr:row>66</xdr:row>
      <xdr:rowOff>95250</xdr:rowOff>
    </xdr:to>
    <xdr:cxnSp macro="">
      <xdr:nvCxnSpPr>
        <xdr:cNvPr id="27" name="Branch 4"/>
        <xdr:cNvCxnSpPr/>
      </xdr:nvCxnSpPr>
      <xdr:spPr>
        <a:xfrm>
          <a:off x="1628775" y="619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66</xdr:row>
      <xdr:rowOff>0</xdr:rowOff>
    </xdr:from>
    <xdr:to>
      <xdr:col>8</xdr:col>
      <xdr:colOff>0</xdr:colOff>
      <xdr:row>66</xdr:row>
      <xdr:rowOff>161925</xdr:rowOff>
    </xdr:to>
    <xdr:sp macro="" textlink="">
      <xdr:nvSpPr>
        <xdr:cNvPr id="34" name="TrNd 4"/>
        <xdr:cNvSpPr>
          <a:spLocks/>
        </xdr:cNvSpPr>
      </xdr:nvSpPr>
      <xdr:spPr>
        <a:xfrm>
          <a:off x="2971800" y="6096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36</xdr:row>
      <xdr:rowOff>95250</xdr:rowOff>
    </xdr:from>
    <xdr:to>
      <xdr:col>12</xdr:col>
      <xdr:colOff>0</xdr:colOff>
      <xdr:row>36</xdr:row>
      <xdr:rowOff>95250</xdr:rowOff>
    </xdr:to>
    <xdr:cxnSp macro="">
      <xdr:nvCxnSpPr>
        <xdr:cNvPr id="40" name="Branch 41"/>
        <xdr:cNvCxnSpPr/>
      </xdr:nvCxnSpPr>
      <xdr:spPr>
        <a:xfrm>
          <a:off x="3381375" y="619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56</xdr:row>
      <xdr:rowOff>95250</xdr:rowOff>
    </xdr:from>
    <xdr:to>
      <xdr:col>12</xdr:col>
      <xdr:colOff>0</xdr:colOff>
      <xdr:row>56</xdr:row>
      <xdr:rowOff>95250</xdr:rowOff>
    </xdr:to>
    <xdr:cxnSp macro="">
      <xdr:nvCxnSpPr>
        <xdr:cNvPr id="43" name="Branch 42"/>
        <xdr:cNvCxnSpPr/>
      </xdr:nvCxnSpPr>
      <xdr:spPr>
        <a:xfrm>
          <a:off x="3381375" y="695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76</xdr:row>
      <xdr:rowOff>95250</xdr:rowOff>
    </xdr:from>
    <xdr:to>
      <xdr:col>12</xdr:col>
      <xdr:colOff>0</xdr:colOff>
      <xdr:row>76</xdr:row>
      <xdr:rowOff>95250</xdr:rowOff>
    </xdr:to>
    <xdr:cxnSp macro="">
      <xdr:nvCxnSpPr>
        <xdr:cNvPr id="46" name="Branch 43"/>
        <xdr:cNvCxnSpPr/>
      </xdr:nvCxnSpPr>
      <xdr:spPr>
        <a:xfrm>
          <a:off x="3381375" y="771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36</xdr:row>
      <xdr:rowOff>0</xdr:rowOff>
    </xdr:from>
    <xdr:to>
      <xdr:col>13</xdr:col>
      <xdr:colOff>0</xdr:colOff>
      <xdr:row>36</xdr:row>
      <xdr:rowOff>161925</xdr:rowOff>
    </xdr:to>
    <xdr:sp macro="" textlink="">
      <xdr:nvSpPr>
        <xdr:cNvPr id="55" name="TrNd 41"/>
        <xdr:cNvSpPr>
          <a:spLocks/>
        </xdr:cNvSpPr>
      </xdr:nvSpPr>
      <xdr:spPr>
        <a:xfrm>
          <a:off x="4724400" y="6096000"/>
          <a:ext cx="161925" cy="161925"/>
        </a:xfrm>
        <a:prstGeom prst="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29</xdr:row>
      <xdr:rowOff>95250</xdr:rowOff>
    </xdr:from>
    <xdr:to>
      <xdr:col>17</xdr:col>
      <xdr:colOff>0</xdr:colOff>
      <xdr:row>29</xdr:row>
      <xdr:rowOff>95250</xdr:rowOff>
    </xdr:to>
    <xdr:cxnSp macro="">
      <xdr:nvCxnSpPr>
        <xdr:cNvPr id="64" name="Branch 411"/>
        <xdr:cNvCxnSpPr/>
      </xdr:nvCxnSpPr>
      <xdr:spPr>
        <a:xfrm>
          <a:off x="5133975" y="619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37</xdr:row>
      <xdr:rowOff>95250</xdr:rowOff>
    </xdr:from>
    <xdr:to>
      <xdr:col>17</xdr:col>
      <xdr:colOff>0</xdr:colOff>
      <xdr:row>37</xdr:row>
      <xdr:rowOff>95250</xdr:rowOff>
    </xdr:to>
    <xdr:cxnSp macro="">
      <xdr:nvCxnSpPr>
        <xdr:cNvPr id="67" name="Branch 412"/>
        <xdr:cNvCxnSpPr/>
      </xdr:nvCxnSpPr>
      <xdr:spPr>
        <a:xfrm>
          <a:off x="5133975" y="695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95250</xdr:rowOff>
    </xdr:from>
    <xdr:to>
      <xdr:col>22</xdr:col>
      <xdr:colOff>0</xdr:colOff>
      <xdr:row>11</xdr:row>
      <xdr:rowOff>95250</xdr:rowOff>
    </xdr:to>
    <xdr:cxnSp macro="">
      <xdr:nvCxnSpPr>
        <xdr:cNvPr id="69" name="XBranch 12"/>
        <xdr:cNvCxnSpPr/>
      </xdr:nvCxnSpPr>
      <xdr:spPr>
        <a:xfrm>
          <a:off x="4810125" y="3143250"/>
          <a:ext cx="3505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95250</xdr:rowOff>
    </xdr:from>
    <xdr:to>
      <xdr:col>22</xdr:col>
      <xdr:colOff>0</xdr:colOff>
      <xdr:row>19</xdr:row>
      <xdr:rowOff>95250</xdr:rowOff>
    </xdr:to>
    <xdr:cxnSp macro="">
      <xdr:nvCxnSpPr>
        <xdr:cNvPr id="70" name="XBranch 22"/>
        <xdr:cNvCxnSpPr/>
      </xdr:nvCxnSpPr>
      <xdr:spPr>
        <a:xfrm>
          <a:off x="4810125" y="4667250"/>
          <a:ext cx="3505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95250</xdr:rowOff>
    </xdr:from>
    <xdr:to>
      <xdr:col>22</xdr:col>
      <xdr:colOff>0</xdr:colOff>
      <xdr:row>7</xdr:row>
      <xdr:rowOff>95250</xdr:rowOff>
    </xdr:to>
    <xdr:cxnSp macro="">
      <xdr:nvCxnSpPr>
        <xdr:cNvPr id="71" name="XBranch 11"/>
        <xdr:cNvCxnSpPr/>
      </xdr:nvCxnSpPr>
      <xdr:spPr>
        <a:xfrm>
          <a:off x="4810125" y="2381250"/>
          <a:ext cx="3505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xdr:row>
      <xdr:rowOff>95250</xdr:rowOff>
    </xdr:from>
    <xdr:to>
      <xdr:col>22</xdr:col>
      <xdr:colOff>0</xdr:colOff>
      <xdr:row>15</xdr:row>
      <xdr:rowOff>95250</xdr:rowOff>
    </xdr:to>
    <xdr:cxnSp macro="">
      <xdr:nvCxnSpPr>
        <xdr:cNvPr id="72" name="XBranch 21"/>
        <xdr:cNvCxnSpPr/>
      </xdr:nvCxnSpPr>
      <xdr:spPr>
        <a:xfrm>
          <a:off x="4810125" y="3905250"/>
          <a:ext cx="3505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43</xdr:row>
      <xdr:rowOff>95250</xdr:rowOff>
    </xdr:from>
    <xdr:to>
      <xdr:col>17</xdr:col>
      <xdr:colOff>0</xdr:colOff>
      <xdr:row>43</xdr:row>
      <xdr:rowOff>95250</xdr:rowOff>
    </xdr:to>
    <xdr:cxnSp macro="">
      <xdr:nvCxnSpPr>
        <xdr:cNvPr id="76" name="Branch 413"/>
        <xdr:cNvCxnSpPr/>
      </xdr:nvCxnSpPr>
      <xdr:spPr>
        <a:xfrm>
          <a:off x="5133975" y="771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43</xdr:row>
      <xdr:rowOff>23813</xdr:rowOff>
    </xdr:from>
    <xdr:to>
      <xdr:col>22</xdr:col>
      <xdr:colOff>0</xdr:colOff>
      <xdr:row>43</xdr:row>
      <xdr:rowOff>166688</xdr:rowOff>
    </xdr:to>
    <xdr:cxnSp macro="">
      <xdr:nvCxnSpPr>
        <xdr:cNvPr id="77" name="Leaf 413"/>
        <xdr:cNvCxnSpPr/>
      </xdr:nvCxnSpPr>
      <xdr:spPr>
        <a:xfrm>
          <a:off x="8315325" y="9167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56</xdr:row>
      <xdr:rowOff>0</xdr:rowOff>
    </xdr:from>
    <xdr:to>
      <xdr:col>13</xdr:col>
      <xdr:colOff>0</xdr:colOff>
      <xdr:row>56</xdr:row>
      <xdr:rowOff>161925</xdr:rowOff>
    </xdr:to>
    <xdr:sp macro="" textlink="">
      <xdr:nvSpPr>
        <xdr:cNvPr id="88" name="TrNd 42"/>
        <xdr:cNvSpPr>
          <a:spLocks/>
        </xdr:cNvSpPr>
      </xdr:nvSpPr>
      <xdr:spPr>
        <a:xfrm>
          <a:off x="4724400" y="8382000"/>
          <a:ext cx="161925" cy="161925"/>
        </a:xfrm>
        <a:prstGeom prst="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49</xdr:row>
      <xdr:rowOff>95250</xdr:rowOff>
    </xdr:from>
    <xdr:to>
      <xdr:col>17</xdr:col>
      <xdr:colOff>0</xdr:colOff>
      <xdr:row>49</xdr:row>
      <xdr:rowOff>95250</xdr:rowOff>
    </xdr:to>
    <xdr:cxnSp macro="">
      <xdr:nvCxnSpPr>
        <xdr:cNvPr id="97" name="Branch 421"/>
        <xdr:cNvCxnSpPr/>
      </xdr:nvCxnSpPr>
      <xdr:spPr>
        <a:xfrm>
          <a:off x="5133975" y="847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57</xdr:row>
      <xdr:rowOff>95250</xdr:rowOff>
    </xdr:from>
    <xdr:to>
      <xdr:col>17</xdr:col>
      <xdr:colOff>0</xdr:colOff>
      <xdr:row>57</xdr:row>
      <xdr:rowOff>95250</xdr:rowOff>
    </xdr:to>
    <xdr:cxnSp macro="">
      <xdr:nvCxnSpPr>
        <xdr:cNvPr id="100" name="Branch 422"/>
        <xdr:cNvCxnSpPr/>
      </xdr:nvCxnSpPr>
      <xdr:spPr>
        <a:xfrm>
          <a:off x="5133975" y="9239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63</xdr:row>
      <xdr:rowOff>95250</xdr:rowOff>
    </xdr:from>
    <xdr:to>
      <xdr:col>17</xdr:col>
      <xdr:colOff>0</xdr:colOff>
      <xdr:row>63</xdr:row>
      <xdr:rowOff>95250</xdr:rowOff>
    </xdr:to>
    <xdr:cxnSp macro="">
      <xdr:nvCxnSpPr>
        <xdr:cNvPr id="103" name="Branch 423"/>
        <xdr:cNvCxnSpPr/>
      </xdr:nvCxnSpPr>
      <xdr:spPr>
        <a:xfrm>
          <a:off x="5133975" y="1000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63</xdr:row>
      <xdr:rowOff>23813</xdr:rowOff>
    </xdr:from>
    <xdr:to>
      <xdr:col>22</xdr:col>
      <xdr:colOff>0</xdr:colOff>
      <xdr:row>63</xdr:row>
      <xdr:rowOff>166688</xdr:rowOff>
    </xdr:to>
    <xdr:cxnSp macro="">
      <xdr:nvCxnSpPr>
        <xdr:cNvPr id="104" name="Leaf 423"/>
        <xdr:cNvCxnSpPr/>
      </xdr:nvCxnSpPr>
      <xdr:spPr>
        <a:xfrm>
          <a:off x="8315325" y="12977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76</xdr:row>
      <xdr:rowOff>0</xdr:rowOff>
    </xdr:from>
    <xdr:to>
      <xdr:col>13</xdr:col>
      <xdr:colOff>0</xdr:colOff>
      <xdr:row>76</xdr:row>
      <xdr:rowOff>161925</xdr:rowOff>
    </xdr:to>
    <xdr:sp macro="" textlink="">
      <xdr:nvSpPr>
        <xdr:cNvPr id="115" name="TrNd 43"/>
        <xdr:cNvSpPr>
          <a:spLocks/>
        </xdr:cNvSpPr>
      </xdr:nvSpPr>
      <xdr:spPr>
        <a:xfrm>
          <a:off x="4724400" y="10668000"/>
          <a:ext cx="161925" cy="161925"/>
        </a:xfrm>
        <a:prstGeom prst="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69</xdr:row>
      <xdr:rowOff>95250</xdr:rowOff>
    </xdr:from>
    <xdr:to>
      <xdr:col>17</xdr:col>
      <xdr:colOff>0</xdr:colOff>
      <xdr:row>69</xdr:row>
      <xdr:rowOff>95250</xdr:rowOff>
    </xdr:to>
    <xdr:cxnSp macro="">
      <xdr:nvCxnSpPr>
        <xdr:cNvPr id="120" name="Branch 431"/>
        <xdr:cNvCxnSpPr/>
      </xdr:nvCxnSpPr>
      <xdr:spPr>
        <a:xfrm>
          <a:off x="5133975" y="1076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77</xdr:row>
      <xdr:rowOff>95250</xdr:rowOff>
    </xdr:from>
    <xdr:to>
      <xdr:col>17</xdr:col>
      <xdr:colOff>0</xdr:colOff>
      <xdr:row>77</xdr:row>
      <xdr:rowOff>95250</xdr:rowOff>
    </xdr:to>
    <xdr:cxnSp macro="">
      <xdr:nvCxnSpPr>
        <xdr:cNvPr id="123" name="Branch 432"/>
        <xdr:cNvCxnSpPr/>
      </xdr:nvCxnSpPr>
      <xdr:spPr>
        <a:xfrm>
          <a:off x="5133975" y="1152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83</xdr:row>
      <xdr:rowOff>95250</xdr:rowOff>
    </xdr:from>
    <xdr:to>
      <xdr:col>17</xdr:col>
      <xdr:colOff>0</xdr:colOff>
      <xdr:row>83</xdr:row>
      <xdr:rowOff>95250</xdr:rowOff>
    </xdr:to>
    <xdr:cxnSp macro="">
      <xdr:nvCxnSpPr>
        <xdr:cNvPr id="126" name="Branch 433"/>
        <xdr:cNvCxnSpPr/>
      </xdr:nvCxnSpPr>
      <xdr:spPr>
        <a:xfrm>
          <a:off x="5133975" y="1228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83</xdr:row>
      <xdr:rowOff>23813</xdr:rowOff>
    </xdr:from>
    <xdr:to>
      <xdr:col>22</xdr:col>
      <xdr:colOff>0</xdr:colOff>
      <xdr:row>83</xdr:row>
      <xdr:rowOff>166688</xdr:rowOff>
    </xdr:to>
    <xdr:cxnSp macro="">
      <xdr:nvCxnSpPr>
        <xdr:cNvPr id="127" name="Leaf 433"/>
        <xdr:cNvCxnSpPr/>
      </xdr:nvCxnSpPr>
      <xdr:spPr>
        <a:xfrm>
          <a:off x="8315325" y="16787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29</xdr:row>
      <xdr:rowOff>0</xdr:rowOff>
    </xdr:from>
    <xdr:to>
      <xdr:col>18</xdr:col>
      <xdr:colOff>0</xdr:colOff>
      <xdr:row>29</xdr:row>
      <xdr:rowOff>161925</xdr:rowOff>
    </xdr:to>
    <xdr:sp macro="" textlink="">
      <xdr:nvSpPr>
        <xdr:cNvPr id="138" name="TrNd 411"/>
        <xdr:cNvSpPr>
          <a:spLocks/>
        </xdr:cNvSpPr>
      </xdr:nvSpPr>
      <xdr:spPr>
        <a:xfrm>
          <a:off x="6477000" y="6096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0</xdr:colOff>
      <xdr:row>27</xdr:row>
      <xdr:rowOff>95250</xdr:rowOff>
    </xdr:from>
    <xdr:to>
      <xdr:col>19</xdr:col>
      <xdr:colOff>0</xdr:colOff>
      <xdr:row>29</xdr:row>
      <xdr:rowOff>95250</xdr:rowOff>
    </xdr:to>
    <xdr:cxnSp macro="">
      <xdr:nvCxnSpPr>
        <xdr:cNvPr id="149" name="FBranch 4111"/>
        <xdr:cNvCxnSpPr/>
      </xdr:nvCxnSpPr>
      <xdr:spPr>
        <a:xfrm flipV="1">
          <a:off x="6638925" y="6191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27</xdr:row>
      <xdr:rowOff>95250</xdr:rowOff>
    </xdr:from>
    <xdr:to>
      <xdr:col>22</xdr:col>
      <xdr:colOff>0</xdr:colOff>
      <xdr:row>27</xdr:row>
      <xdr:rowOff>95250</xdr:rowOff>
    </xdr:to>
    <xdr:cxnSp macro="">
      <xdr:nvCxnSpPr>
        <xdr:cNvPr id="150" name="Branch 4111"/>
        <xdr:cNvCxnSpPr/>
      </xdr:nvCxnSpPr>
      <xdr:spPr>
        <a:xfrm>
          <a:off x="6886575" y="619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27</xdr:row>
      <xdr:rowOff>23813</xdr:rowOff>
    </xdr:from>
    <xdr:to>
      <xdr:col>22</xdr:col>
      <xdr:colOff>0</xdr:colOff>
      <xdr:row>27</xdr:row>
      <xdr:rowOff>166688</xdr:rowOff>
    </xdr:to>
    <xdr:cxnSp macro="">
      <xdr:nvCxnSpPr>
        <xdr:cNvPr id="151" name="Leaf 4111"/>
        <xdr:cNvCxnSpPr/>
      </xdr:nvCxnSpPr>
      <xdr:spPr>
        <a:xfrm>
          <a:off x="8229600" y="6119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29</xdr:row>
      <xdr:rowOff>95250</xdr:rowOff>
    </xdr:from>
    <xdr:to>
      <xdr:col>19</xdr:col>
      <xdr:colOff>0</xdr:colOff>
      <xdr:row>31</xdr:row>
      <xdr:rowOff>95250</xdr:rowOff>
    </xdr:to>
    <xdr:cxnSp macro="">
      <xdr:nvCxnSpPr>
        <xdr:cNvPr id="152" name="FBranch 4112"/>
        <xdr:cNvCxnSpPr/>
      </xdr:nvCxnSpPr>
      <xdr:spPr>
        <a:xfrm>
          <a:off x="6638925" y="6572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31</xdr:row>
      <xdr:rowOff>95250</xdr:rowOff>
    </xdr:from>
    <xdr:to>
      <xdr:col>22</xdr:col>
      <xdr:colOff>0</xdr:colOff>
      <xdr:row>31</xdr:row>
      <xdr:rowOff>95250</xdr:rowOff>
    </xdr:to>
    <xdr:cxnSp macro="">
      <xdr:nvCxnSpPr>
        <xdr:cNvPr id="153" name="Branch 4112"/>
        <xdr:cNvCxnSpPr/>
      </xdr:nvCxnSpPr>
      <xdr:spPr>
        <a:xfrm>
          <a:off x="6886575" y="695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31</xdr:row>
      <xdr:rowOff>23813</xdr:rowOff>
    </xdr:from>
    <xdr:to>
      <xdr:col>22</xdr:col>
      <xdr:colOff>0</xdr:colOff>
      <xdr:row>31</xdr:row>
      <xdr:rowOff>166688</xdr:rowOff>
    </xdr:to>
    <xdr:cxnSp macro="">
      <xdr:nvCxnSpPr>
        <xdr:cNvPr id="154" name="Leaf 4112"/>
        <xdr:cNvCxnSpPr/>
      </xdr:nvCxnSpPr>
      <xdr:spPr>
        <a:xfrm>
          <a:off x="8229600" y="6881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43</xdr:row>
      <xdr:rowOff>95250</xdr:rowOff>
    </xdr:from>
    <xdr:to>
      <xdr:col>22</xdr:col>
      <xdr:colOff>0</xdr:colOff>
      <xdr:row>43</xdr:row>
      <xdr:rowOff>95250</xdr:rowOff>
    </xdr:to>
    <xdr:cxnSp macro="">
      <xdr:nvCxnSpPr>
        <xdr:cNvPr id="156" name="XBranch 413"/>
        <xdr:cNvCxnSpPr/>
      </xdr:nvCxnSpPr>
      <xdr:spPr>
        <a:xfrm>
          <a:off x="6562725" y="9239250"/>
          <a:ext cx="1752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63</xdr:row>
      <xdr:rowOff>95250</xdr:rowOff>
    </xdr:from>
    <xdr:to>
      <xdr:col>22</xdr:col>
      <xdr:colOff>0</xdr:colOff>
      <xdr:row>63</xdr:row>
      <xdr:rowOff>95250</xdr:rowOff>
    </xdr:to>
    <xdr:cxnSp macro="">
      <xdr:nvCxnSpPr>
        <xdr:cNvPr id="159" name="XBranch 423"/>
        <xdr:cNvCxnSpPr/>
      </xdr:nvCxnSpPr>
      <xdr:spPr>
        <a:xfrm>
          <a:off x="6562725" y="13049250"/>
          <a:ext cx="1752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83</xdr:row>
      <xdr:rowOff>95250</xdr:rowOff>
    </xdr:from>
    <xdr:to>
      <xdr:col>22</xdr:col>
      <xdr:colOff>0</xdr:colOff>
      <xdr:row>83</xdr:row>
      <xdr:rowOff>95250</xdr:rowOff>
    </xdr:to>
    <xdr:cxnSp macro="">
      <xdr:nvCxnSpPr>
        <xdr:cNvPr id="162" name="XBranch 433"/>
        <xdr:cNvCxnSpPr/>
      </xdr:nvCxnSpPr>
      <xdr:spPr>
        <a:xfrm>
          <a:off x="6562725" y="16859250"/>
          <a:ext cx="1752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37</xdr:row>
      <xdr:rowOff>0</xdr:rowOff>
    </xdr:from>
    <xdr:to>
      <xdr:col>18</xdr:col>
      <xdr:colOff>0</xdr:colOff>
      <xdr:row>37</xdr:row>
      <xdr:rowOff>161925</xdr:rowOff>
    </xdr:to>
    <xdr:sp macro="" textlink="">
      <xdr:nvSpPr>
        <xdr:cNvPr id="163" name="TrNd 412"/>
        <xdr:cNvSpPr>
          <a:spLocks/>
        </xdr:cNvSpPr>
      </xdr:nvSpPr>
      <xdr:spPr>
        <a:xfrm>
          <a:off x="6477000" y="7620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29</xdr:row>
      <xdr:rowOff>95250</xdr:rowOff>
    </xdr:from>
    <xdr:to>
      <xdr:col>14</xdr:col>
      <xdr:colOff>0</xdr:colOff>
      <xdr:row>36</xdr:row>
      <xdr:rowOff>80963</xdr:rowOff>
    </xdr:to>
    <xdr:cxnSp macro="">
      <xdr:nvCxnSpPr>
        <xdr:cNvPr id="164" name="FBranch 411"/>
        <xdr:cNvCxnSpPr/>
      </xdr:nvCxnSpPr>
      <xdr:spPr>
        <a:xfrm flipV="1">
          <a:off x="4886325" y="6572250"/>
          <a:ext cx="247650" cy="13192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36</xdr:row>
      <xdr:rowOff>80963</xdr:rowOff>
    </xdr:from>
    <xdr:to>
      <xdr:col>14</xdr:col>
      <xdr:colOff>0</xdr:colOff>
      <xdr:row>37</xdr:row>
      <xdr:rowOff>95250</xdr:rowOff>
    </xdr:to>
    <xdr:cxnSp macro="">
      <xdr:nvCxnSpPr>
        <xdr:cNvPr id="165" name="FBranch 412"/>
        <xdr:cNvCxnSpPr/>
      </xdr:nvCxnSpPr>
      <xdr:spPr>
        <a:xfrm>
          <a:off x="4886325" y="7891463"/>
          <a:ext cx="247650" cy="204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36</xdr:row>
      <xdr:rowOff>80963</xdr:rowOff>
    </xdr:from>
    <xdr:to>
      <xdr:col>14</xdr:col>
      <xdr:colOff>0</xdr:colOff>
      <xdr:row>43</xdr:row>
      <xdr:rowOff>95250</xdr:rowOff>
    </xdr:to>
    <xdr:cxnSp macro="">
      <xdr:nvCxnSpPr>
        <xdr:cNvPr id="166" name="FBranch 413"/>
        <xdr:cNvCxnSpPr/>
      </xdr:nvCxnSpPr>
      <xdr:spPr>
        <a:xfrm>
          <a:off x="4886325" y="7891463"/>
          <a:ext cx="247650" cy="1347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35</xdr:row>
      <xdr:rowOff>95250</xdr:rowOff>
    </xdr:from>
    <xdr:to>
      <xdr:col>19</xdr:col>
      <xdr:colOff>0</xdr:colOff>
      <xdr:row>37</xdr:row>
      <xdr:rowOff>95250</xdr:rowOff>
    </xdr:to>
    <xdr:cxnSp macro="">
      <xdr:nvCxnSpPr>
        <xdr:cNvPr id="174" name="FBranch 4121"/>
        <xdr:cNvCxnSpPr/>
      </xdr:nvCxnSpPr>
      <xdr:spPr>
        <a:xfrm flipV="1">
          <a:off x="6638925" y="7715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35</xdr:row>
      <xdr:rowOff>95250</xdr:rowOff>
    </xdr:from>
    <xdr:to>
      <xdr:col>22</xdr:col>
      <xdr:colOff>0</xdr:colOff>
      <xdr:row>35</xdr:row>
      <xdr:rowOff>95250</xdr:rowOff>
    </xdr:to>
    <xdr:cxnSp macro="">
      <xdr:nvCxnSpPr>
        <xdr:cNvPr id="175" name="Branch 4121"/>
        <xdr:cNvCxnSpPr/>
      </xdr:nvCxnSpPr>
      <xdr:spPr>
        <a:xfrm>
          <a:off x="6886575" y="771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35</xdr:row>
      <xdr:rowOff>23813</xdr:rowOff>
    </xdr:from>
    <xdr:to>
      <xdr:col>22</xdr:col>
      <xdr:colOff>0</xdr:colOff>
      <xdr:row>35</xdr:row>
      <xdr:rowOff>166688</xdr:rowOff>
    </xdr:to>
    <xdr:cxnSp macro="">
      <xdr:nvCxnSpPr>
        <xdr:cNvPr id="176" name="Leaf 4121"/>
        <xdr:cNvCxnSpPr/>
      </xdr:nvCxnSpPr>
      <xdr:spPr>
        <a:xfrm>
          <a:off x="8229600" y="7643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37</xdr:row>
      <xdr:rowOff>95250</xdr:rowOff>
    </xdr:from>
    <xdr:to>
      <xdr:col>19</xdr:col>
      <xdr:colOff>0</xdr:colOff>
      <xdr:row>39</xdr:row>
      <xdr:rowOff>95250</xdr:rowOff>
    </xdr:to>
    <xdr:cxnSp macro="">
      <xdr:nvCxnSpPr>
        <xdr:cNvPr id="177" name="FBranch 4122"/>
        <xdr:cNvCxnSpPr/>
      </xdr:nvCxnSpPr>
      <xdr:spPr>
        <a:xfrm>
          <a:off x="6638925" y="8096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39</xdr:row>
      <xdr:rowOff>95250</xdr:rowOff>
    </xdr:from>
    <xdr:to>
      <xdr:col>22</xdr:col>
      <xdr:colOff>0</xdr:colOff>
      <xdr:row>39</xdr:row>
      <xdr:rowOff>95250</xdr:rowOff>
    </xdr:to>
    <xdr:cxnSp macro="">
      <xdr:nvCxnSpPr>
        <xdr:cNvPr id="178" name="Branch 4122"/>
        <xdr:cNvCxnSpPr/>
      </xdr:nvCxnSpPr>
      <xdr:spPr>
        <a:xfrm>
          <a:off x="6886575" y="847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39</xdr:row>
      <xdr:rowOff>23813</xdr:rowOff>
    </xdr:from>
    <xdr:to>
      <xdr:col>22</xdr:col>
      <xdr:colOff>0</xdr:colOff>
      <xdr:row>39</xdr:row>
      <xdr:rowOff>166688</xdr:rowOff>
    </xdr:to>
    <xdr:cxnSp macro="">
      <xdr:nvCxnSpPr>
        <xdr:cNvPr id="179" name="Leaf 4122"/>
        <xdr:cNvCxnSpPr/>
      </xdr:nvCxnSpPr>
      <xdr:spPr>
        <a:xfrm>
          <a:off x="8229600" y="8405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96</xdr:row>
      <xdr:rowOff>95250</xdr:rowOff>
    </xdr:from>
    <xdr:to>
      <xdr:col>12</xdr:col>
      <xdr:colOff>0</xdr:colOff>
      <xdr:row>96</xdr:row>
      <xdr:rowOff>95250</xdr:rowOff>
    </xdr:to>
    <xdr:cxnSp macro="">
      <xdr:nvCxnSpPr>
        <xdr:cNvPr id="181" name="Branch 44"/>
        <xdr:cNvCxnSpPr/>
      </xdr:nvCxnSpPr>
      <xdr:spPr>
        <a:xfrm>
          <a:off x="3381375" y="1457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96</xdr:row>
      <xdr:rowOff>0</xdr:rowOff>
    </xdr:from>
    <xdr:to>
      <xdr:col>13</xdr:col>
      <xdr:colOff>0</xdr:colOff>
      <xdr:row>96</xdr:row>
      <xdr:rowOff>161925</xdr:rowOff>
    </xdr:to>
    <xdr:sp macro="" textlink="">
      <xdr:nvSpPr>
        <xdr:cNvPr id="192" name="TrNd 44"/>
        <xdr:cNvSpPr>
          <a:spLocks/>
        </xdr:cNvSpPr>
      </xdr:nvSpPr>
      <xdr:spPr>
        <a:xfrm>
          <a:off x="4724400" y="14478000"/>
          <a:ext cx="161925" cy="161925"/>
        </a:xfrm>
        <a:prstGeom prst="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89</xdr:row>
      <xdr:rowOff>95250</xdr:rowOff>
    </xdr:from>
    <xdr:to>
      <xdr:col>17</xdr:col>
      <xdr:colOff>0</xdr:colOff>
      <xdr:row>89</xdr:row>
      <xdr:rowOff>95250</xdr:rowOff>
    </xdr:to>
    <xdr:cxnSp macro="">
      <xdr:nvCxnSpPr>
        <xdr:cNvPr id="202" name="Branch 441"/>
        <xdr:cNvCxnSpPr/>
      </xdr:nvCxnSpPr>
      <xdr:spPr>
        <a:xfrm>
          <a:off x="5133975" y="1457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97</xdr:row>
      <xdr:rowOff>95250</xdr:rowOff>
    </xdr:from>
    <xdr:to>
      <xdr:col>17</xdr:col>
      <xdr:colOff>0</xdr:colOff>
      <xdr:row>97</xdr:row>
      <xdr:rowOff>95250</xdr:rowOff>
    </xdr:to>
    <xdr:cxnSp macro="">
      <xdr:nvCxnSpPr>
        <xdr:cNvPr id="205" name="Branch 442"/>
        <xdr:cNvCxnSpPr/>
      </xdr:nvCxnSpPr>
      <xdr:spPr>
        <a:xfrm>
          <a:off x="5133975" y="1533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103</xdr:row>
      <xdr:rowOff>95250</xdr:rowOff>
    </xdr:from>
    <xdr:to>
      <xdr:col>17</xdr:col>
      <xdr:colOff>0</xdr:colOff>
      <xdr:row>103</xdr:row>
      <xdr:rowOff>95250</xdr:rowOff>
    </xdr:to>
    <xdr:cxnSp macro="">
      <xdr:nvCxnSpPr>
        <xdr:cNvPr id="210" name="Branch 443"/>
        <xdr:cNvCxnSpPr/>
      </xdr:nvCxnSpPr>
      <xdr:spPr>
        <a:xfrm>
          <a:off x="5133975" y="1609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103</xdr:row>
      <xdr:rowOff>23813</xdr:rowOff>
    </xdr:from>
    <xdr:to>
      <xdr:col>22</xdr:col>
      <xdr:colOff>0</xdr:colOff>
      <xdr:row>103</xdr:row>
      <xdr:rowOff>166688</xdr:rowOff>
    </xdr:to>
    <xdr:cxnSp macro="">
      <xdr:nvCxnSpPr>
        <xdr:cNvPr id="211" name="Leaf 443"/>
        <xdr:cNvCxnSpPr/>
      </xdr:nvCxnSpPr>
      <xdr:spPr>
        <a:xfrm>
          <a:off x="8315325" y="20597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103</xdr:row>
      <xdr:rowOff>95250</xdr:rowOff>
    </xdr:from>
    <xdr:to>
      <xdr:col>22</xdr:col>
      <xdr:colOff>0</xdr:colOff>
      <xdr:row>103</xdr:row>
      <xdr:rowOff>95250</xdr:rowOff>
    </xdr:to>
    <xdr:cxnSp macro="">
      <xdr:nvCxnSpPr>
        <xdr:cNvPr id="215" name="XBranch 443"/>
        <xdr:cNvCxnSpPr/>
      </xdr:nvCxnSpPr>
      <xdr:spPr>
        <a:xfrm>
          <a:off x="6562725" y="20669250"/>
          <a:ext cx="1752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49</xdr:row>
      <xdr:rowOff>0</xdr:rowOff>
    </xdr:from>
    <xdr:to>
      <xdr:col>18</xdr:col>
      <xdr:colOff>0</xdr:colOff>
      <xdr:row>49</xdr:row>
      <xdr:rowOff>161925</xdr:rowOff>
    </xdr:to>
    <xdr:sp macro="" textlink="">
      <xdr:nvSpPr>
        <xdr:cNvPr id="216" name="TrNd 421"/>
        <xdr:cNvSpPr>
          <a:spLocks/>
        </xdr:cNvSpPr>
      </xdr:nvSpPr>
      <xdr:spPr>
        <a:xfrm>
          <a:off x="6562725" y="9906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0</xdr:colOff>
      <xdr:row>47</xdr:row>
      <xdr:rowOff>95250</xdr:rowOff>
    </xdr:from>
    <xdr:to>
      <xdr:col>19</xdr:col>
      <xdr:colOff>0</xdr:colOff>
      <xdr:row>49</xdr:row>
      <xdr:rowOff>95250</xdr:rowOff>
    </xdr:to>
    <xdr:cxnSp macro="">
      <xdr:nvCxnSpPr>
        <xdr:cNvPr id="228" name="FBranch 4211"/>
        <xdr:cNvCxnSpPr/>
      </xdr:nvCxnSpPr>
      <xdr:spPr>
        <a:xfrm flipV="1">
          <a:off x="6724650" y="10001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47</xdr:row>
      <xdr:rowOff>95250</xdr:rowOff>
    </xdr:from>
    <xdr:to>
      <xdr:col>22</xdr:col>
      <xdr:colOff>0</xdr:colOff>
      <xdr:row>47</xdr:row>
      <xdr:rowOff>95250</xdr:rowOff>
    </xdr:to>
    <xdr:cxnSp macro="">
      <xdr:nvCxnSpPr>
        <xdr:cNvPr id="229" name="Branch 4211"/>
        <xdr:cNvCxnSpPr/>
      </xdr:nvCxnSpPr>
      <xdr:spPr>
        <a:xfrm>
          <a:off x="6972300" y="1000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47</xdr:row>
      <xdr:rowOff>23813</xdr:rowOff>
    </xdr:from>
    <xdr:to>
      <xdr:col>22</xdr:col>
      <xdr:colOff>0</xdr:colOff>
      <xdr:row>47</xdr:row>
      <xdr:rowOff>166688</xdr:rowOff>
    </xdr:to>
    <xdr:cxnSp macro="">
      <xdr:nvCxnSpPr>
        <xdr:cNvPr id="230" name="Leaf 4211"/>
        <xdr:cNvCxnSpPr/>
      </xdr:nvCxnSpPr>
      <xdr:spPr>
        <a:xfrm>
          <a:off x="8315325" y="9929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95250</xdr:rowOff>
    </xdr:from>
    <xdr:to>
      <xdr:col>19</xdr:col>
      <xdr:colOff>0</xdr:colOff>
      <xdr:row>51</xdr:row>
      <xdr:rowOff>95250</xdr:rowOff>
    </xdr:to>
    <xdr:cxnSp macro="">
      <xdr:nvCxnSpPr>
        <xdr:cNvPr id="231" name="FBranch 4212"/>
        <xdr:cNvCxnSpPr/>
      </xdr:nvCxnSpPr>
      <xdr:spPr>
        <a:xfrm>
          <a:off x="6724650" y="10382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51</xdr:row>
      <xdr:rowOff>95250</xdr:rowOff>
    </xdr:from>
    <xdr:to>
      <xdr:col>22</xdr:col>
      <xdr:colOff>0</xdr:colOff>
      <xdr:row>51</xdr:row>
      <xdr:rowOff>95250</xdr:rowOff>
    </xdr:to>
    <xdr:cxnSp macro="">
      <xdr:nvCxnSpPr>
        <xdr:cNvPr id="232" name="Branch 4212"/>
        <xdr:cNvCxnSpPr/>
      </xdr:nvCxnSpPr>
      <xdr:spPr>
        <a:xfrm>
          <a:off x="6972300" y="1076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51</xdr:row>
      <xdr:rowOff>23813</xdr:rowOff>
    </xdr:from>
    <xdr:to>
      <xdr:col>22</xdr:col>
      <xdr:colOff>0</xdr:colOff>
      <xdr:row>51</xdr:row>
      <xdr:rowOff>166688</xdr:rowOff>
    </xdr:to>
    <xdr:cxnSp macro="">
      <xdr:nvCxnSpPr>
        <xdr:cNvPr id="233" name="Leaf 4212"/>
        <xdr:cNvCxnSpPr/>
      </xdr:nvCxnSpPr>
      <xdr:spPr>
        <a:xfrm>
          <a:off x="8315325" y="10691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57</xdr:row>
      <xdr:rowOff>0</xdr:rowOff>
    </xdr:from>
    <xdr:to>
      <xdr:col>18</xdr:col>
      <xdr:colOff>0</xdr:colOff>
      <xdr:row>57</xdr:row>
      <xdr:rowOff>161925</xdr:rowOff>
    </xdr:to>
    <xdr:sp macro="" textlink="">
      <xdr:nvSpPr>
        <xdr:cNvPr id="234" name="TrNd 422"/>
        <xdr:cNvSpPr>
          <a:spLocks/>
        </xdr:cNvSpPr>
      </xdr:nvSpPr>
      <xdr:spPr>
        <a:xfrm>
          <a:off x="6562725" y="11430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49</xdr:row>
      <xdr:rowOff>95250</xdr:rowOff>
    </xdr:from>
    <xdr:to>
      <xdr:col>14</xdr:col>
      <xdr:colOff>0</xdr:colOff>
      <xdr:row>56</xdr:row>
      <xdr:rowOff>80963</xdr:rowOff>
    </xdr:to>
    <xdr:cxnSp macro="">
      <xdr:nvCxnSpPr>
        <xdr:cNvPr id="235" name="FBranch 421"/>
        <xdr:cNvCxnSpPr/>
      </xdr:nvCxnSpPr>
      <xdr:spPr>
        <a:xfrm flipV="1">
          <a:off x="4972050" y="10382250"/>
          <a:ext cx="247650" cy="13192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56</xdr:row>
      <xdr:rowOff>80963</xdr:rowOff>
    </xdr:from>
    <xdr:to>
      <xdr:col>14</xdr:col>
      <xdr:colOff>0</xdr:colOff>
      <xdr:row>57</xdr:row>
      <xdr:rowOff>95250</xdr:rowOff>
    </xdr:to>
    <xdr:cxnSp macro="">
      <xdr:nvCxnSpPr>
        <xdr:cNvPr id="236" name="FBranch 422"/>
        <xdr:cNvCxnSpPr/>
      </xdr:nvCxnSpPr>
      <xdr:spPr>
        <a:xfrm>
          <a:off x="4972050" y="11701463"/>
          <a:ext cx="247650" cy="204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56</xdr:row>
      <xdr:rowOff>80963</xdr:rowOff>
    </xdr:from>
    <xdr:to>
      <xdr:col>14</xdr:col>
      <xdr:colOff>0</xdr:colOff>
      <xdr:row>63</xdr:row>
      <xdr:rowOff>95250</xdr:rowOff>
    </xdr:to>
    <xdr:cxnSp macro="">
      <xdr:nvCxnSpPr>
        <xdr:cNvPr id="237" name="FBranch 423"/>
        <xdr:cNvCxnSpPr/>
      </xdr:nvCxnSpPr>
      <xdr:spPr>
        <a:xfrm>
          <a:off x="4972050" y="11701463"/>
          <a:ext cx="247650" cy="1347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55</xdr:row>
      <xdr:rowOff>95250</xdr:rowOff>
    </xdr:from>
    <xdr:to>
      <xdr:col>19</xdr:col>
      <xdr:colOff>0</xdr:colOff>
      <xdr:row>57</xdr:row>
      <xdr:rowOff>95250</xdr:rowOff>
    </xdr:to>
    <xdr:cxnSp macro="">
      <xdr:nvCxnSpPr>
        <xdr:cNvPr id="246" name="FBranch 4221"/>
        <xdr:cNvCxnSpPr/>
      </xdr:nvCxnSpPr>
      <xdr:spPr>
        <a:xfrm flipV="1">
          <a:off x="6724650" y="11525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55</xdr:row>
      <xdr:rowOff>95250</xdr:rowOff>
    </xdr:from>
    <xdr:to>
      <xdr:col>22</xdr:col>
      <xdr:colOff>0</xdr:colOff>
      <xdr:row>55</xdr:row>
      <xdr:rowOff>95250</xdr:rowOff>
    </xdr:to>
    <xdr:cxnSp macro="">
      <xdr:nvCxnSpPr>
        <xdr:cNvPr id="247" name="Branch 4221"/>
        <xdr:cNvCxnSpPr/>
      </xdr:nvCxnSpPr>
      <xdr:spPr>
        <a:xfrm>
          <a:off x="6972300" y="1152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55</xdr:row>
      <xdr:rowOff>23813</xdr:rowOff>
    </xdr:from>
    <xdr:to>
      <xdr:col>22</xdr:col>
      <xdr:colOff>0</xdr:colOff>
      <xdr:row>55</xdr:row>
      <xdr:rowOff>166688</xdr:rowOff>
    </xdr:to>
    <xdr:cxnSp macro="">
      <xdr:nvCxnSpPr>
        <xdr:cNvPr id="248" name="Leaf 4221"/>
        <xdr:cNvCxnSpPr/>
      </xdr:nvCxnSpPr>
      <xdr:spPr>
        <a:xfrm>
          <a:off x="8315325" y="11453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57</xdr:row>
      <xdr:rowOff>95250</xdr:rowOff>
    </xdr:from>
    <xdr:to>
      <xdr:col>19</xdr:col>
      <xdr:colOff>0</xdr:colOff>
      <xdr:row>59</xdr:row>
      <xdr:rowOff>95250</xdr:rowOff>
    </xdr:to>
    <xdr:cxnSp macro="">
      <xdr:nvCxnSpPr>
        <xdr:cNvPr id="249" name="FBranch 4222"/>
        <xdr:cNvCxnSpPr/>
      </xdr:nvCxnSpPr>
      <xdr:spPr>
        <a:xfrm>
          <a:off x="6724650" y="11906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59</xdr:row>
      <xdr:rowOff>95250</xdr:rowOff>
    </xdr:from>
    <xdr:to>
      <xdr:col>22</xdr:col>
      <xdr:colOff>0</xdr:colOff>
      <xdr:row>59</xdr:row>
      <xdr:rowOff>95250</xdr:rowOff>
    </xdr:to>
    <xdr:cxnSp macro="">
      <xdr:nvCxnSpPr>
        <xdr:cNvPr id="250" name="Branch 4222"/>
        <xdr:cNvCxnSpPr/>
      </xdr:nvCxnSpPr>
      <xdr:spPr>
        <a:xfrm>
          <a:off x="6972300" y="1228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59</xdr:row>
      <xdr:rowOff>23813</xdr:rowOff>
    </xdr:from>
    <xdr:to>
      <xdr:col>22</xdr:col>
      <xdr:colOff>0</xdr:colOff>
      <xdr:row>59</xdr:row>
      <xdr:rowOff>166688</xdr:rowOff>
    </xdr:to>
    <xdr:cxnSp macro="">
      <xdr:nvCxnSpPr>
        <xdr:cNvPr id="251" name="Leaf 4222"/>
        <xdr:cNvCxnSpPr/>
      </xdr:nvCxnSpPr>
      <xdr:spPr>
        <a:xfrm>
          <a:off x="8315325" y="12215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69</xdr:row>
      <xdr:rowOff>0</xdr:rowOff>
    </xdr:from>
    <xdr:to>
      <xdr:col>18</xdr:col>
      <xdr:colOff>0</xdr:colOff>
      <xdr:row>69</xdr:row>
      <xdr:rowOff>161925</xdr:rowOff>
    </xdr:to>
    <xdr:sp macro="" textlink="">
      <xdr:nvSpPr>
        <xdr:cNvPr id="252" name="TrNd 431"/>
        <xdr:cNvSpPr>
          <a:spLocks/>
        </xdr:cNvSpPr>
      </xdr:nvSpPr>
      <xdr:spPr>
        <a:xfrm>
          <a:off x="6562725" y="13716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0</xdr:colOff>
      <xdr:row>67</xdr:row>
      <xdr:rowOff>95250</xdr:rowOff>
    </xdr:from>
    <xdr:to>
      <xdr:col>19</xdr:col>
      <xdr:colOff>0</xdr:colOff>
      <xdr:row>69</xdr:row>
      <xdr:rowOff>95250</xdr:rowOff>
    </xdr:to>
    <xdr:cxnSp macro="">
      <xdr:nvCxnSpPr>
        <xdr:cNvPr id="264" name="FBranch 4311"/>
        <xdr:cNvCxnSpPr/>
      </xdr:nvCxnSpPr>
      <xdr:spPr>
        <a:xfrm flipV="1">
          <a:off x="6724650" y="13811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67</xdr:row>
      <xdr:rowOff>95250</xdr:rowOff>
    </xdr:from>
    <xdr:to>
      <xdr:col>22</xdr:col>
      <xdr:colOff>0</xdr:colOff>
      <xdr:row>67</xdr:row>
      <xdr:rowOff>95250</xdr:rowOff>
    </xdr:to>
    <xdr:cxnSp macro="">
      <xdr:nvCxnSpPr>
        <xdr:cNvPr id="265" name="Branch 4311"/>
        <xdr:cNvCxnSpPr/>
      </xdr:nvCxnSpPr>
      <xdr:spPr>
        <a:xfrm>
          <a:off x="6972300" y="1381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67</xdr:row>
      <xdr:rowOff>23813</xdr:rowOff>
    </xdr:from>
    <xdr:to>
      <xdr:col>22</xdr:col>
      <xdr:colOff>0</xdr:colOff>
      <xdr:row>67</xdr:row>
      <xdr:rowOff>166688</xdr:rowOff>
    </xdr:to>
    <xdr:cxnSp macro="">
      <xdr:nvCxnSpPr>
        <xdr:cNvPr id="266" name="Leaf 4311"/>
        <xdr:cNvCxnSpPr/>
      </xdr:nvCxnSpPr>
      <xdr:spPr>
        <a:xfrm>
          <a:off x="8315325" y="13739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69</xdr:row>
      <xdr:rowOff>95250</xdr:rowOff>
    </xdr:from>
    <xdr:to>
      <xdr:col>19</xdr:col>
      <xdr:colOff>0</xdr:colOff>
      <xdr:row>71</xdr:row>
      <xdr:rowOff>95250</xdr:rowOff>
    </xdr:to>
    <xdr:cxnSp macro="">
      <xdr:nvCxnSpPr>
        <xdr:cNvPr id="267" name="FBranch 4312"/>
        <xdr:cNvCxnSpPr/>
      </xdr:nvCxnSpPr>
      <xdr:spPr>
        <a:xfrm>
          <a:off x="6724650" y="14192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71</xdr:row>
      <xdr:rowOff>95250</xdr:rowOff>
    </xdr:from>
    <xdr:to>
      <xdr:col>22</xdr:col>
      <xdr:colOff>0</xdr:colOff>
      <xdr:row>71</xdr:row>
      <xdr:rowOff>95250</xdr:rowOff>
    </xdr:to>
    <xdr:cxnSp macro="">
      <xdr:nvCxnSpPr>
        <xdr:cNvPr id="268" name="Branch 4312"/>
        <xdr:cNvCxnSpPr/>
      </xdr:nvCxnSpPr>
      <xdr:spPr>
        <a:xfrm>
          <a:off x="6972300" y="1457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71</xdr:row>
      <xdr:rowOff>23813</xdr:rowOff>
    </xdr:from>
    <xdr:to>
      <xdr:col>22</xdr:col>
      <xdr:colOff>0</xdr:colOff>
      <xdr:row>71</xdr:row>
      <xdr:rowOff>166688</xdr:rowOff>
    </xdr:to>
    <xdr:cxnSp macro="">
      <xdr:nvCxnSpPr>
        <xdr:cNvPr id="269" name="Leaf 4312"/>
        <xdr:cNvCxnSpPr/>
      </xdr:nvCxnSpPr>
      <xdr:spPr>
        <a:xfrm>
          <a:off x="8315325" y="14501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77</xdr:row>
      <xdr:rowOff>0</xdr:rowOff>
    </xdr:from>
    <xdr:to>
      <xdr:col>18</xdr:col>
      <xdr:colOff>0</xdr:colOff>
      <xdr:row>77</xdr:row>
      <xdr:rowOff>161925</xdr:rowOff>
    </xdr:to>
    <xdr:sp macro="" textlink="">
      <xdr:nvSpPr>
        <xdr:cNvPr id="270" name="TrNd 432"/>
        <xdr:cNvSpPr>
          <a:spLocks/>
        </xdr:cNvSpPr>
      </xdr:nvSpPr>
      <xdr:spPr>
        <a:xfrm>
          <a:off x="6562725" y="15240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69</xdr:row>
      <xdr:rowOff>95250</xdr:rowOff>
    </xdr:from>
    <xdr:to>
      <xdr:col>14</xdr:col>
      <xdr:colOff>0</xdr:colOff>
      <xdr:row>76</xdr:row>
      <xdr:rowOff>80963</xdr:rowOff>
    </xdr:to>
    <xdr:cxnSp macro="">
      <xdr:nvCxnSpPr>
        <xdr:cNvPr id="271" name="FBranch 431"/>
        <xdr:cNvCxnSpPr/>
      </xdr:nvCxnSpPr>
      <xdr:spPr>
        <a:xfrm flipV="1">
          <a:off x="4972050" y="14192250"/>
          <a:ext cx="247650" cy="13192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76</xdr:row>
      <xdr:rowOff>80963</xdr:rowOff>
    </xdr:from>
    <xdr:to>
      <xdr:col>14</xdr:col>
      <xdr:colOff>0</xdr:colOff>
      <xdr:row>77</xdr:row>
      <xdr:rowOff>95250</xdr:rowOff>
    </xdr:to>
    <xdr:cxnSp macro="">
      <xdr:nvCxnSpPr>
        <xdr:cNvPr id="272" name="FBranch 432"/>
        <xdr:cNvCxnSpPr/>
      </xdr:nvCxnSpPr>
      <xdr:spPr>
        <a:xfrm>
          <a:off x="4972050" y="15511463"/>
          <a:ext cx="247650" cy="204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76</xdr:row>
      <xdr:rowOff>80963</xdr:rowOff>
    </xdr:from>
    <xdr:to>
      <xdr:col>14</xdr:col>
      <xdr:colOff>0</xdr:colOff>
      <xdr:row>83</xdr:row>
      <xdr:rowOff>95250</xdr:rowOff>
    </xdr:to>
    <xdr:cxnSp macro="">
      <xdr:nvCxnSpPr>
        <xdr:cNvPr id="273" name="FBranch 433"/>
        <xdr:cNvCxnSpPr/>
      </xdr:nvCxnSpPr>
      <xdr:spPr>
        <a:xfrm>
          <a:off x="4972050" y="15511463"/>
          <a:ext cx="247650" cy="1347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75</xdr:row>
      <xdr:rowOff>95250</xdr:rowOff>
    </xdr:from>
    <xdr:to>
      <xdr:col>19</xdr:col>
      <xdr:colOff>0</xdr:colOff>
      <xdr:row>77</xdr:row>
      <xdr:rowOff>95250</xdr:rowOff>
    </xdr:to>
    <xdr:cxnSp macro="">
      <xdr:nvCxnSpPr>
        <xdr:cNvPr id="282" name="FBranch 4321"/>
        <xdr:cNvCxnSpPr/>
      </xdr:nvCxnSpPr>
      <xdr:spPr>
        <a:xfrm flipV="1">
          <a:off x="6724650" y="15335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75</xdr:row>
      <xdr:rowOff>95250</xdr:rowOff>
    </xdr:from>
    <xdr:to>
      <xdr:col>22</xdr:col>
      <xdr:colOff>0</xdr:colOff>
      <xdr:row>75</xdr:row>
      <xdr:rowOff>95250</xdr:rowOff>
    </xdr:to>
    <xdr:cxnSp macro="">
      <xdr:nvCxnSpPr>
        <xdr:cNvPr id="283" name="Branch 4321"/>
        <xdr:cNvCxnSpPr/>
      </xdr:nvCxnSpPr>
      <xdr:spPr>
        <a:xfrm>
          <a:off x="6972300" y="1533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75</xdr:row>
      <xdr:rowOff>23813</xdr:rowOff>
    </xdr:from>
    <xdr:to>
      <xdr:col>22</xdr:col>
      <xdr:colOff>0</xdr:colOff>
      <xdr:row>75</xdr:row>
      <xdr:rowOff>166688</xdr:rowOff>
    </xdr:to>
    <xdr:cxnSp macro="">
      <xdr:nvCxnSpPr>
        <xdr:cNvPr id="284" name="Leaf 4321"/>
        <xdr:cNvCxnSpPr/>
      </xdr:nvCxnSpPr>
      <xdr:spPr>
        <a:xfrm>
          <a:off x="8315325" y="15263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77</xdr:row>
      <xdr:rowOff>95250</xdr:rowOff>
    </xdr:from>
    <xdr:to>
      <xdr:col>19</xdr:col>
      <xdr:colOff>0</xdr:colOff>
      <xdr:row>79</xdr:row>
      <xdr:rowOff>95250</xdr:rowOff>
    </xdr:to>
    <xdr:cxnSp macro="">
      <xdr:nvCxnSpPr>
        <xdr:cNvPr id="285" name="FBranch 4322"/>
        <xdr:cNvCxnSpPr/>
      </xdr:nvCxnSpPr>
      <xdr:spPr>
        <a:xfrm>
          <a:off x="6724650" y="15716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79</xdr:row>
      <xdr:rowOff>95250</xdr:rowOff>
    </xdr:from>
    <xdr:to>
      <xdr:col>22</xdr:col>
      <xdr:colOff>0</xdr:colOff>
      <xdr:row>79</xdr:row>
      <xdr:rowOff>95250</xdr:rowOff>
    </xdr:to>
    <xdr:cxnSp macro="">
      <xdr:nvCxnSpPr>
        <xdr:cNvPr id="286" name="Branch 4322"/>
        <xdr:cNvCxnSpPr/>
      </xdr:nvCxnSpPr>
      <xdr:spPr>
        <a:xfrm>
          <a:off x="6972300" y="1609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79</xdr:row>
      <xdr:rowOff>23813</xdr:rowOff>
    </xdr:from>
    <xdr:to>
      <xdr:col>22</xdr:col>
      <xdr:colOff>0</xdr:colOff>
      <xdr:row>79</xdr:row>
      <xdr:rowOff>166688</xdr:rowOff>
    </xdr:to>
    <xdr:cxnSp macro="">
      <xdr:nvCxnSpPr>
        <xdr:cNvPr id="287" name="Leaf 4322"/>
        <xdr:cNvCxnSpPr/>
      </xdr:nvCxnSpPr>
      <xdr:spPr>
        <a:xfrm>
          <a:off x="8315325" y="16025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89</xdr:row>
      <xdr:rowOff>0</xdr:rowOff>
    </xdr:from>
    <xdr:to>
      <xdr:col>18</xdr:col>
      <xdr:colOff>0</xdr:colOff>
      <xdr:row>89</xdr:row>
      <xdr:rowOff>161925</xdr:rowOff>
    </xdr:to>
    <xdr:sp macro="" textlink="">
      <xdr:nvSpPr>
        <xdr:cNvPr id="288" name="TrNd 441"/>
        <xdr:cNvSpPr>
          <a:spLocks/>
        </xdr:cNvSpPr>
      </xdr:nvSpPr>
      <xdr:spPr>
        <a:xfrm>
          <a:off x="6562725" y="17526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0</xdr:colOff>
      <xdr:row>9</xdr:row>
      <xdr:rowOff>95250</xdr:rowOff>
    </xdr:from>
    <xdr:to>
      <xdr:col>4</xdr:col>
      <xdr:colOff>0</xdr:colOff>
      <xdr:row>37</xdr:row>
      <xdr:rowOff>80963</xdr:rowOff>
    </xdr:to>
    <xdr:cxnSp macro="">
      <xdr:nvCxnSpPr>
        <xdr:cNvPr id="296" name="FBranch 1"/>
        <xdr:cNvCxnSpPr/>
      </xdr:nvCxnSpPr>
      <xdr:spPr>
        <a:xfrm flipV="1">
          <a:off x="1381125" y="2762250"/>
          <a:ext cx="247650" cy="5319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17</xdr:row>
      <xdr:rowOff>95250</xdr:rowOff>
    </xdr:from>
    <xdr:to>
      <xdr:col>4</xdr:col>
      <xdr:colOff>0</xdr:colOff>
      <xdr:row>37</xdr:row>
      <xdr:rowOff>80963</xdr:rowOff>
    </xdr:to>
    <xdr:cxnSp macro="">
      <xdr:nvCxnSpPr>
        <xdr:cNvPr id="297" name="FBranch 2"/>
        <xdr:cNvCxnSpPr/>
      </xdr:nvCxnSpPr>
      <xdr:spPr>
        <a:xfrm flipV="1">
          <a:off x="1381125" y="4286250"/>
          <a:ext cx="247650" cy="3795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23</xdr:row>
      <xdr:rowOff>95250</xdr:rowOff>
    </xdr:from>
    <xdr:to>
      <xdr:col>4</xdr:col>
      <xdr:colOff>0</xdr:colOff>
      <xdr:row>37</xdr:row>
      <xdr:rowOff>80963</xdr:rowOff>
    </xdr:to>
    <xdr:cxnSp macro="">
      <xdr:nvCxnSpPr>
        <xdr:cNvPr id="298" name="FBranch 3"/>
        <xdr:cNvCxnSpPr/>
      </xdr:nvCxnSpPr>
      <xdr:spPr>
        <a:xfrm flipV="1">
          <a:off x="1381125" y="5429250"/>
          <a:ext cx="247650" cy="2652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37</xdr:row>
      <xdr:rowOff>80963</xdr:rowOff>
    </xdr:from>
    <xdr:to>
      <xdr:col>4</xdr:col>
      <xdr:colOff>0</xdr:colOff>
      <xdr:row>66</xdr:row>
      <xdr:rowOff>95250</xdr:rowOff>
    </xdr:to>
    <xdr:cxnSp macro="">
      <xdr:nvCxnSpPr>
        <xdr:cNvPr id="299" name="FBranch 4"/>
        <xdr:cNvCxnSpPr/>
      </xdr:nvCxnSpPr>
      <xdr:spPr>
        <a:xfrm>
          <a:off x="1381125" y="8081963"/>
          <a:ext cx="247650" cy="5348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87</xdr:row>
      <xdr:rowOff>95250</xdr:rowOff>
    </xdr:from>
    <xdr:to>
      <xdr:col>19</xdr:col>
      <xdr:colOff>0</xdr:colOff>
      <xdr:row>89</xdr:row>
      <xdr:rowOff>95250</xdr:rowOff>
    </xdr:to>
    <xdr:cxnSp macro="">
      <xdr:nvCxnSpPr>
        <xdr:cNvPr id="300" name="FBranch 4411"/>
        <xdr:cNvCxnSpPr/>
      </xdr:nvCxnSpPr>
      <xdr:spPr>
        <a:xfrm flipV="1">
          <a:off x="6724650" y="17621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87</xdr:row>
      <xdr:rowOff>95250</xdr:rowOff>
    </xdr:from>
    <xdr:to>
      <xdr:col>22</xdr:col>
      <xdr:colOff>0</xdr:colOff>
      <xdr:row>87</xdr:row>
      <xdr:rowOff>95250</xdr:rowOff>
    </xdr:to>
    <xdr:cxnSp macro="">
      <xdr:nvCxnSpPr>
        <xdr:cNvPr id="301" name="Branch 4411"/>
        <xdr:cNvCxnSpPr/>
      </xdr:nvCxnSpPr>
      <xdr:spPr>
        <a:xfrm>
          <a:off x="6972300" y="17621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87</xdr:row>
      <xdr:rowOff>23813</xdr:rowOff>
    </xdr:from>
    <xdr:to>
      <xdr:col>22</xdr:col>
      <xdr:colOff>0</xdr:colOff>
      <xdr:row>87</xdr:row>
      <xdr:rowOff>166688</xdr:rowOff>
    </xdr:to>
    <xdr:cxnSp macro="">
      <xdr:nvCxnSpPr>
        <xdr:cNvPr id="302" name="Leaf 4411"/>
        <xdr:cNvCxnSpPr/>
      </xdr:nvCxnSpPr>
      <xdr:spPr>
        <a:xfrm>
          <a:off x="8315325" y="17549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89</xdr:row>
      <xdr:rowOff>95250</xdr:rowOff>
    </xdr:from>
    <xdr:to>
      <xdr:col>19</xdr:col>
      <xdr:colOff>0</xdr:colOff>
      <xdr:row>91</xdr:row>
      <xdr:rowOff>95250</xdr:rowOff>
    </xdr:to>
    <xdr:cxnSp macro="">
      <xdr:nvCxnSpPr>
        <xdr:cNvPr id="303" name="FBranch 4412"/>
        <xdr:cNvCxnSpPr/>
      </xdr:nvCxnSpPr>
      <xdr:spPr>
        <a:xfrm>
          <a:off x="6724650" y="18002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91</xdr:row>
      <xdr:rowOff>95250</xdr:rowOff>
    </xdr:from>
    <xdr:to>
      <xdr:col>22</xdr:col>
      <xdr:colOff>0</xdr:colOff>
      <xdr:row>91</xdr:row>
      <xdr:rowOff>95250</xdr:rowOff>
    </xdr:to>
    <xdr:cxnSp macro="">
      <xdr:nvCxnSpPr>
        <xdr:cNvPr id="304" name="Branch 4412"/>
        <xdr:cNvCxnSpPr/>
      </xdr:nvCxnSpPr>
      <xdr:spPr>
        <a:xfrm>
          <a:off x="6972300" y="18383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91</xdr:row>
      <xdr:rowOff>23813</xdr:rowOff>
    </xdr:from>
    <xdr:to>
      <xdr:col>22</xdr:col>
      <xdr:colOff>0</xdr:colOff>
      <xdr:row>91</xdr:row>
      <xdr:rowOff>166688</xdr:rowOff>
    </xdr:to>
    <xdr:cxnSp macro="">
      <xdr:nvCxnSpPr>
        <xdr:cNvPr id="305" name="Leaf 4412"/>
        <xdr:cNvCxnSpPr/>
      </xdr:nvCxnSpPr>
      <xdr:spPr>
        <a:xfrm>
          <a:off x="8315325" y="18311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97</xdr:row>
      <xdr:rowOff>0</xdr:rowOff>
    </xdr:from>
    <xdr:to>
      <xdr:col>18</xdr:col>
      <xdr:colOff>0</xdr:colOff>
      <xdr:row>97</xdr:row>
      <xdr:rowOff>161925</xdr:rowOff>
    </xdr:to>
    <xdr:sp macro="" textlink="">
      <xdr:nvSpPr>
        <xdr:cNvPr id="306" name="TrNd 442"/>
        <xdr:cNvSpPr>
          <a:spLocks/>
        </xdr:cNvSpPr>
      </xdr:nvSpPr>
      <xdr:spPr>
        <a:xfrm>
          <a:off x="6562725" y="19050000"/>
          <a:ext cx="161925" cy="161925"/>
        </a:xfrm>
        <a:prstGeom prst="ellipse">
          <a:avLst/>
        </a:prstGeom>
        <a:solidFill>
          <a:srgbClr val="008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89</xdr:row>
      <xdr:rowOff>95250</xdr:rowOff>
    </xdr:from>
    <xdr:to>
      <xdr:col>14</xdr:col>
      <xdr:colOff>0</xdr:colOff>
      <xdr:row>96</xdr:row>
      <xdr:rowOff>80963</xdr:rowOff>
    </xdr:to>
    <xdr:cxnSp macro="">
      <xdr:nvCxnSpPr>
        <xdr:cNvPr id="307" name="FBranch 441"/>
        <xdr:cNvCxnSpPr/>
      </xdr:nvCxnSpPr>
      <xdr:spPr>
        <a:xfrm flipV="1">
          <a:off x="4972050" y="18002250"/>
          <a:ext cx="247650" cy="13192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96</xdr:row>
      <xdr:rowOff>80963</xdr:rowOff>
    </xdr:from>
    <xdr:to>
      <xdr:col>14</xdr:col>
      <xdr:colOff>0</xdr:colOff>
      <xdr:row>97</xdr:row>
      <xdr:rowOff>95250</xdr:rowOff>
    </xdr:to>
    <xdr:cxnSp macro="">
      <xdr:nvCxnSpPr>
        <xdr:cNvPr id="308" name="FBranch 442"/>
        <xdr:cNvCxnSpPr/>
      </xdr:nvCxnSpPr>
      <xdr:spPr>
        <a:xfrm>
          <a:off x="4972050" y="19321463"/>
          <a:ext cx="247650" cy="204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96</xdr:row>
      <xdr:rowOff>80963</xdr:rowOff>
    </xdr:from>
    <xdr:to>
      <xdr:col>14</xdr:col>
      <xdr:colOff>0</xdr:colOff>
      <xdr:row>103</xdr:row>
      <xdr:rowOff>95250</xdr:rowOff>
    </xdr:to>
    <xdr:cxnSp macro="">
      <xdr:nvCxnSpPr>
        <xdr:cNvPr id="309" name="FBranch 443"/>
        <xdr:cNvCxnSpPr/>
      </xdr:nvCxnSpPr>
      <xdr:spPr>
        <a:xfrm>
          <a:off x="4972050" y="19321463"/>
          <a:ext cx="247650" cy="13477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36</xdr:row>
      <xdr:rowOff>95250</xdr:rowOff>
    </xdr:from>
    <xdr:to>
      <xdr:col>9</xdr:col>
      <xdr:colOff>0</xdr:colOff>
      <xdr:row>66</xdr:row>
      <xdr:rowOff>80963</xdr:rowOff>
    </xdr:to>
    <xdr:cxnSp macro="">
      <xdr:nvCxnSpPr>
        <xdr:cNvPr id="310" name="FBranch 41"/>
        <xdr:cNvCxnSpPr/>
      </xdr:nvCxnSpPr>
      <xdr:spPr>
        <a:xfrm flipV="1">
          <a:off x="3133725" y="7905750"/>
          <a:ext cx="247650" cy="5700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56</xdr:row>
      <xdr:rowOff>95250</xdr:rowOff>
    </xdr:from>
    <xdr:to>
      <xdr:col>9</xdr:col>
      <xdr:colOff>0</xdr:colOff>
      <xdr:row>66</xdr:row>
      <xdr:rowOff>80963</xdr:rowOff>
    </xdr:to>
    <xdr:cxnSp macro="">
      <xdr:nvCxnSpPr>
        <xdr:cNvPr id="311" name="FBranch 42"/>
        <xdr:cNvCxnSpPr/>
      </xdr:nvCxnSpPr>
      <xdr:spPr>
        <a:xfrm flipV="1">
          <a:off x="3133725" y="11715750"/>
          <a:ext cx="247650" cy="1890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66</xdr:row>
      <xdr:rowOff>80963</xdr:rowOff>
    </xdr:from>
    <xdr:to>
      <xdr:col>9</xdr:col>
      <xdr:colOff>0</xdr:colOff>
      <xdr:row>76</xdr:row>
      <xdr:rowOff>95250</xdr:rowOff>
    </xdr:to>
    <xdr:cxnSp macro="">
      <xdr:nvCxnSpPr>
        <xdr:cNvPr id="312" name="FBranch 43"/>
        <xdr:cNvCxnSpPr/>
      </xdr:nvCxnSpPr>
      <xdr:spPr>
        <a:xfrm>
          <a:off x="3133725" y="13606463"/>
          <a:ext cx="247650" cy="1919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66</xdr:row>
      <xdr:rowOff>80963</xdr:rowOff>
    </xdr:from>
    <xdr:to>
      <xdr:col>9</xdr:col>
      <xdr:colOff>0</xdr:colOff>
      <xdr:row>96</xdr:row>
      <xdr:rowOff>95250</xdr:rowOff>
    </xdr:to>
    <xdr:cxnSp macro="">
      <xdr:nvCxnSpPr>
        <xdr:cNvPr id="313" name="FBranch 44"/>
        <xdr:cNvCxnSpPr/>
      </xdr:nvCxnSpPr>
      <xdr:spPr>
        <a:xfrm>
          <a:off x="3133725" y="13606463"/>
          <a:ext cx="247650" cy="572928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95</xdr:row>
      <xdr:rowOff>95250</xdr:rowOff>
    </xdr:from>
    <xdr:to>
      <xdr:col>19</xdr:col>
      <xdr:colOff>0</xdr:colOff>
      <xdr:row>97</xdr:row>
      <xdr:rowOff>95250</xdr:rowOff>
    </xdr:to>
    <xdr:cxnSp macro="">
      <xdr:nvCxnSpPr>
        <xdr:cNvPr id="314" name="FBranch 4421"/>
        <xdr:cNvCxnSpPr/>
      </xdr:nvCxnSpPr>
      <xdr:spPr>
        <a:xfrm flipV="1">
          <a:off x="6724650" y="19145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95</xdr:row>
      <xdr:rowOff>95250</xdr:rowOff>
    </xdr:from>
    <xdr:to>
      <xdr:col>22</xdr:col>
      <xdr:colOff>0</xdr:colOff>
      <xdr:row>95</xdr:row>
      <xdr:rowOff>95250</xdr:rowOff>
    </xdr:to>
    <xdr:cxnSp macro="">
      <xdr:nvCxnSpPr>
        <xdr:cNvPr id="315" name="Branch 4421"/>
        <xdr:cNvCxnSpPr/>
      </xdr:nvCxnSpPr>
      <xdr:spPr>
        <a:xfrm>
          <a:off x="6972300" y="19145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95</xdr:row>
      <xdr:rowOff>23813</xdr:rowOff>
    </xdr:from>
    <xdr:to>
      <xdr:col>22</xdr:col>
      <xdr:colOff>0</xdr:colOff>
      <xdr:row>95</xdr:row>
      <xdr:rowOff>166688</xdr:rowOff>
    </xdr:to>
    <xdr:cxnSp macro="">
      <xdr:nvCxnSpPr>
        <xdr:cNvPr id="316" name="Leaf 4421"/>
        <xdr:cNvCxnSpPr/>
      </xdr:nvCxnSpPr>
      <xdr:spPr>
        <a:xfrm>
          <a:off x="8315325" y="19073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97</xdr:row>
      <xdr:rowOff>95250</xdr:rowOff>
    </xdr:from>
    <xdr:to>
      <xdr:col>19</xdr:col>
      <xdr:colOff>0</xdr:colOff>
      <xdr:row>99</xdr:row>
      <xdr:rowOff>95250</xdr:rowOff>
    </xdr:to>
    <xdr:cxnSp macro="">
      <xdr:nvCxnSpPr>
        <xdr:cNvPr id="317" name="FBranch 4422"/>
        <xdr:cNvCxnSpPr/>
      </xdr:nvCxnSpPr>
      <xdr:spPr>
        <a:xfrm>
          <a:off x="6724650" y="19526250"/>
          <a:ext cx="247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99</xdr:row>
      <xdr:rowOff>95250</xdr:rowOff>
    </xdr:from>
    <xdr:to>
      <xdr:col>22</xdr:col>
      <xdr:colOff>0</xdr:colOff>
      <xdr:row>99</xdr:row>
      <xdr:rowOff>95250</xdr:rowOff>
    </xdr:to>
    <xdr:cxnSp macro="">
      <xdr:nvCxnSpPr>
        <xdr:cNvPr id="318" name="Branch 4422"/>
        <xdr:cNvCxnSpPr/>
      </xdr:nvCxnSpPr>
      <xdr:spPr>
        <a:xfrm>
          <a:off x="6972300" y="19907250"/>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99</xdr:row>
      <xdr:rowOff>23813</xdr:rowOff>
    </xdr:from>
    <xdr:to>
      <xdr:col>22</xdr:col>
      <xdr:colOff>0</xdr:colOff>
      <xdr:row>99</xdr:row>
      <xdr:rowOff>166688</xdr:rowOff>
    </xdr:to>
    <xdr:cxnSp macro="">
      <xdr:nvCxnSpPr>
        <xdr:cNvPr id="319" name="Leaf 4422"/>
        <xdr:cNvCxnSpPr/>
      </xdr:nvCxnSpPr>
      <xdr:spPr>
        <a:xfrm>
          <a:off x="8315325" y="19835813"/>
          <a:ext cx="0"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247650</xdr:colOff>
      <xdr:row>20</xdr:row>
      <xdr:rowOff>142875</xdr:rowOff>
    </xdr:from>
    <xdr:to>
      <xdr:col>32</xdr:col>
      <xdr:colOff>104775</xdr:colOff>
      <xdr:row>39</xdr:row>
      <xdr:rowOff>9525</xdr:rowOff>
    </xdr:to>
    <xdr:sp macro="" textlink="">
      <xdr:nvSpPr>
        <xdr:cNvPr id="320" name="TextBox 319"/>
        <xdr:cNvSpPr txBox="1"/>
      </xdr:nvSpPr>
      <xdr:spPr>
        <a:xfrm>
          <a:off x="10001250" y="4143375"/>
          <a:ext cx="4086225" cy="348615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Use the probabilities from the Table below</a:t>
          </a:r>
          <a:r>
            <a:rPr lang="en-US" sz="1200" baseline="0"/>
            <a:t> and fill in this decision tree. The cells that need probability values are highlighted in green.</a:t>
          </a:r>
        </a:p>
        <a:p>
          <a:endParaRPr lang="en-US" sz="1200" baseline="0"/>
        </a:p>
        <a:p>
          <a:r>
            <a:rPr lang="en-US" sz="1200" baseline="0"/>
            <a:t>Once you have correctly updated the d-tree with the probabilities, you will be able to see the Expected NPV of this analysis with the Expert's predictions.</a:t>
          </a:r>
        </a:p>
        <a:p>
          <a:endParaRPr lang="en-US" sz="1200" baseline="0"/>
        </a:p>
        <a:p>
          <a:r>
            <a:rPr lang="en-US" sz="1200" baseline="0"/>
            <a:t>Keep in mind that you have not consulted the Expert yet, you are simply performing an analysis based on his track record and your prior estimates of the probabilities of Favorable or Unfavorable markets. You want to see if consulting this expert will provide additional value to your decision.</a:t>
          </a:r>
        </a:p>
        <a:p>
          <a:endParaRPr lang="en-US" sz="1200" baseline="0"/>
        </a:p>
        <a:p>
          <a:r>
            <a:rPr lang="en-US" sz="1200" baseline="0"/>
            <a:t>Be sure to write your report and include the results of this analysis. Upload your report and this Excel file to SLP4 Dropbox.</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X28"/>
  <sheetViews>
    <sheetView tabSelected="1" topLeftCell="A9" workbookViewId="0">
      <selection activeCell="P26" sqref="P26"/>
    </sheetView>
  </sheetViews>
  <sheetFormatPr defaultRowHeight="15" x14ac:dyDescent="0.25"/>
  <cols>
    <col min="3" max="3" width="2.42578125" customWidth="1"/>
    <col min="4" max="4" width="3.7109375" customWidth="1"/>
    <col min="5" max="5" width="4.7109375" customWidth="1"/>
    <col min="6" max="7" width="7.7109375" customWidth="1"/>
    <col min="8" max="8" width="2.42578125" customWidth="1"/>
    <col min="9" max="9" width="3.7109375" customWidth="1"/>
    <col min="10" max="10" width="4.7109375" customWidth="1"/>
    <col min="11" max="12" width="7.7109375" customWidth="1"/>
    <col min="13" max="13" width="9.28515625" customWidth="1"/>
    <col min="14" max="14" width="7.5703125" customWidth="1"/>
    <col min="15" max="15" width="4.7109375" customWidth="1"/>
    <col min="16" max="17" width="7.7109375" customWidth="1"/>
    <col min="18" max="18" width="14.7109375" customWidth="1"/>
    <col min="19" max="19" width="10.7109375" customWidth="1"/>
    <col min="20" max="20" width="4.7109375" customWidth="1"/>
    <col min="21" max="22" width="7.7109375" customWidth="1"/>
    <col min="23" max="23" width="14.7109375" customWidth="1"/>
    <col min="24" max="24" width="10.7109375" customWidth="1"/>
  </cols>
  <sheetData>
    <row r="8" spans="5:24" ht="30" x14ac:dyDescent="0.25">
      <c r="M8" s="4" t="s">
        <v>0</v>
      </c>
      <c r="N8" s="4" t="s">
        <v>1</v>
      </c>
      <c r="R8" s="1"/>
      <c r="S8" s="1"/>
      <c r="W8" s="1"/>
      <c r="X8" s="1"/>
    </row>
    <row r="11" spans="5:24" x14ac:dyDescent="0.25">
      <c r="J11" s="2">
        <v>0.5</v>
      </c>
      <c r="K11" s="3" t="s">
        <v>16</v>
      </c>
      <c r="T11" s="2"/>
      <c r="U11" s="3"/>
    </row>
    <row r="12" spans="5:24" x14ac:dyDescent="0.25">
      <c r="M12">
        <v>7.5</v>
      </c>
      <c r="N12" s="2">
        <f>$M$12</f>
        <v>7.5</v>
      </c>
      <c r="R12" s="2"/>
      <c r="S12" s="2"/>
    </row>
    <row r="13" spans="5:24" x14ac:dyDescent="0.25">
      <c r="E13" s="3" t="str">
        <f>IF($B$22=$G$15,"&gt;&gt;&gt;","")</f>
        <v>&gt;&gt;&gt;</v>
      </c>
      <c r="F13" s="3" t="s">
        <v>2</v>
      </c>
      <c r="K13" s="2"/>
    </row>
    <row r="14" spans="5:24" x14ac:dyDescent="0.25">
      <c r="W14" s="2"/>
    </row>
    <row r="15" spans="5:24" x14ac:dyDescent="0.25">
      <c r="F15" s="2">
        <f>$G$15</f>
        <v>4.75</v>
      </c>
      <c r="G15">
        <f>$J$15*$N$16+$J$11*$N$12</f>
        <v>4.75</v>
      </c>
      <c r="J15" s="2">
        <v>0.5</v>
      </c>
      <c r="K15" s="3" t="s">
        <v>17</v>
      </c>
    </row>
    <row r="16" spans="5:24" x14ac:dyDescent="0.25">
      <c r="M16" s="2">
        <v>2</v>
      </c>
      <c r="N16" s="2">
        <f>$M$16</f>
        <v>2</v>
      </c>
    </row>
    <row r="19" spans="2:24" x14ac:dyDescent="0.25">
      <c r="J19" s="2">
        <v>0.75</v>
      </c>
      <c r="K19" s="3" t="s">
        <v>16</v>
      </c>
    </row>
    <row r="20" spans="2:24" x14ac:dyDescent="0.25">
      <c r="M20">
        <v>4.5</v>
      </c>
      <c r="N20" s="2">
        <f>$M$20</f>
        <v>4.5</v>
      </c>
    </row>
    <row r="21" spans="2:24" x14ac:dyDescent="0.25">
      <c r="E21" s="3" t="str">
        <f>IF($B$22=$G$23,"&gt;&gt;&gt;","")</f>
        <v/>
      </c>
      <c r="F21" s="3" t="s">
        <v>3</v>
      </c>
      <c r="K21" s="2"/>
    </row>
    <row r="22" spans="2:24" x14ac:dyDescent="0.25">
      <c r="B22">
        <f>MAX($G$15,$N$28,$G$23)</f>
        <v>4.75</v>
      </c>
    </row>
    <row r="23" spans="2:24" x14ac:dyDescent="0.25">
      <c r="B23" s="2">
        <f>$B$22</f>
        <v>4.75</v>
      </c>
      <c r="F23" s="2">
        <f>$G$23</f>
        <v>4</v>
      </c>
      <c r="G23">
        <f>$J$23*$N$24+$J$19*$N$20</f>
        <v>4</v>
      </c>
      <c r="J23" s="2">
        <v>0.25</v>
      </c>
      <c r="K23" s="3" t="s">
        <v>17</v>
      </c>
      <c r="O23" s="2"/>
      <c r="P23" s="3"/>
    </row>
    <row r="24" spans="2:24" x14ac:dyDescent="0.25">
      <c r="M24" s="2">
        <v>2.5</v>
      </c>
      <c r="N24" s="2">
        <f>$M$24</f>
        <v>2.5</v>
      </c>
      <c r="R24" s="2"/>
      <c r="S24" s="2"/>
    </row>
    <row r="26" spans="2:24" x14ac:dyDescent="0.25">
      <c r="W26" s="2"/>
      <c r="X26" s="2"/>
    </row>
    <row r="27" spans="2:24" x14ac:dyDescent="0.25">
      <c r="E27" s="3" t="str">
        <f>IF($B$22=$N$28,"&gt;&gt;&gt;","")</f>
        <v/>
      </c>
      <c r="F27" s="3" t="s">
        <v>4</v>
      </c>
    </row>
    <row r="28" spans="2:24" x14ac:dyDescent="0.25">
      <c r="M28" s="2">
        <v>2.25</v>
      </c>
      <c r="N28" s="2">
        <f>$M$28-E29</f>
        <v>2.25</v>
      </c>
    </row>
  </sheetData>
  <pageMargins left="0.7" right="0.7" top="0.75" bottom="0.75" header="0.3" footer="0.3"/>
  <pageSetup paperSize="167"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H104"/>
  <sheetViews>
    <sheetView workbookViewId="0">
      <selection activeCell="AA103" sqref="AA103"/>
    </sheetView>
  </sheetViews>
  <sheetFormatPr defaultRowHeight="15" x14ac:dyDescent="0.25"/>
  <cols>
    <col min="3" max="3" width="2.42578125" customWidth="1"/>
    <col min="4" max="4" width="3.7109375" customWidth="1"/>
    <col min="5" max="5" width="4.7109375" customWidth="1"/>
    <col min="6" max="7" width="7.7109375" customWidth="1"/>
    <col min="8" max="8" width="2.42578125" customWidth="1"/>
    <col min="9" max="9" width="3.7109375" customWidth="1"/>
    <col min="10" max="10" width="6" customWidth="1"/>
    <col min="11" max="12" width="7.7109375" customWidth="1"/>
    <col min="13" max="13" width="2.42578125" customWidth="1"/>
    <col min="14" max="14" width="3.7109375" customWidth="1"/>
    <col min="15" max="15" width="4.7109375" customWidth="1"/>
    <col min="16" max="17" width="7.7109375" customWidth="1"/>
    <col min="18" max="18" width="2.42578125" customWidth="1"/>
    <col min="19" max="19" width="3.7109375" customWidth="1"/>
    <col min="20" max="20" width="4.7109375" customWidth="1"/>
    <col min="21" max="22" width="7.7109375" customWidth="1"/>
    <col min="23" max="23" width="9.28515625" customWidth="1"/>
    <col min="24" max="24" width="7.5703125" customWidth="1"/>
    <col min="25" max="25" width="4.7109375" customWidth="1"/>
    <col min="26" max="26" width="7.7109375" customWidth="1"/>
    <col min="27" max="27" width="12" customWidth="1"/>
    <col min="28" max="28" width="10.5703125" customWidth="1"/>
    <col min="29" max="32" width="8.28515625" customWidth="1"/>
    <col min="33" max="34" width="10.5703125" customWidth="1"/>
  </cols>
  <sheetData>
    <row r="4" spans="5:34" ht="30" x14ac:dyDescent="0.25">
      <c r="W4" s="4" t="s">
        <v>0</v>
      </c>
      <c r="X4" s="4" t="s">
        <v>1</v>
      </c>
      <c r="AC4" s="1"/>
      <c r="AG4" s="1"/>
      <c r="AH4" s="1"/>
    </row>
    <row r="5" spans="5:34" x14ac:dyDescent="0.25">
      <c r="AB5" s="1"/>
    </row>
    <row r="7" spans="5:34" x14ac:dyDescent="0.25">
      <c r="J7" s="2">
        <v>0.5</v>
      </c>
      <c r="K7" s="3" t="s">
        <v>6</v>
      </c>
      <c r="AD7" s="2"/>
      <c r="AE7" s="3"/>
    </row>
    <row r="8" spans="5:34" x14ac:dyDescent="0.25">
      <c r="W8">
        <v>7.5</v>
      </c>
      <c r="X8" s="2">
        <f>$W$8</f>
        <v>7.5</v>
      </c>
      <c r="AB8" s="2"/>
      <c r="AC8" s="2"/>
    </row>
    <row r="9" spans="5:34" x14ac:dyDescent="0.25">
      <c r="E9" s="3" t="str">
        <f>IF($B$39=$G$11,"&gt;&gt;&gt;","")</f>
        <v>&gt;&gt;&gt;</v>
      </c>
      <c r="F9" s="3" t="s">
        <v>2</v>
      </c>
      <c r="K9" s="2"/>
    </row>
    <row r="10" spans="5:34" x14ac:dyDescent="0.25">
      <c r="AG10" s="2"/>
    </row>
    <row r="11" spans="5:34" x14ac:dyDescent="0.25">
      <c r="F11" s="2">
        <f>$G$11</f>
        <v>4.75</v>
      </c>
      <c r="G11">
        <f>$J$11*$X$12+$J$7*$X$8</f>
        <v>4.75</v>
      </c>
      <c r="J11" s="2">
        <v>0.5</v>
      </c>
      <c r="K11" s="3" t="s">
        <v>30</v>
      </c>
    </row>
    <row r="12" spans="5:34" x14ac:dyDescent="0.25">
      <c r="W12" s="2">
        <v>2</v>
      </c>
      <c r="X12" s="2">
        <f>$W$12</f>
        <v>2</v>
      </c>
    </row>
    <row r="15" spans="5:34" x14ac:dyDescent="0.25">
      <c r="J15" s="2">
        <v>0.75</v>
      </c>
      <c r="K15" s="3" t="s">
        <v>6</v>
      </c>
    </row>
    <row r="16" spans="5:34" x14ac:dyDescent="0.25">
      <c r="W16">
        <v>4.5</v>
      </c>
      <c r="X16" s="2">
        <f>$W$16</f>
        <v>4.5</v>
      </c>
    </row>
    <row r="17" spans="5:34" x14ac:dyDescent="0.25">
      <c r="E17" s="3" t="str">
        <f>IF($B$39=$G$19,"&gt;&gt;&gt;","")</f>
        <v/>
      </c>
      <c r="F17" s="3" t="s">
        <v>3</v>
      </c>
      <c r="K17" s="2"/>
    </row>
    <row r="19" spans="5:34" x14ac:dyDescent="0.25">
      <c r="F19" s="2">
        <f>$G$19</f>
        <v>4</v>
      </c>
      <c r="G19">
        <f>$J$19*$X$20+$J$15*$X$16</f>
        <v>4</v>
      </c>
      <c r="J19" s="2">
        <v>0.25</v>
      </c>
      <c r="K19" s="3" t="s">
        <v>30</v>
      </c>
      <c r="Y19" s="2"/>
      <c r="Z19" s="3"/>
    </row>
    <row r="20" spans="5:34" x14ac:dyDescent="0.25">
      <c r="W20" s="2">
        <v>2.5</v>
      </c>
      <c r="X20" s="2">
        <f>$W$20</f>
        <v>2.5</v>
      </c>
    </row>
    <row r="22" spans="5:34" x14ac:dyDescent="0.25">
      <c r="AB22" s="7"/>
      <c r="AC22" s="7"/>
      <c r="AG22" s="2"/>
      <c r="AH22" s="2"/>
    </row>
    <row r="23" spans="5:34" x14ac:dyDescent="0.25">
      <c r="E23" s="3" t="str">
        <f>IF($B$39=$X$24,"&gt;&gt;&gt;","")</f>
        <v/>
      </c>
      <c r="F23" s="3" t="s">
        <v>4</v>
      </c>
      <c r="AB23" s="7"/>
      <c r="AC23" s="7"/>
    </row>
    <row r="24" spans="5:34" x14ac:dyDescent="0.25">
      <c r="W24" s="2">
        <v>2.25</v>
      </c>
      <c r="X24" s="2">
        <f>$W$24-E25</f>
        <v>2.25</v>
      </c>
      <c r="AB24" s="7"/>
      <c r="AC24" s="7"/>
    </row>
    <row r="26" spans="5:34" x14ac:dyDescent="0.25">
      <c r="AA26" s="5"/>
    </row>
    <row r="27" spans="5:34" x14ac:dyDescent="0.25">
      <c r="T27" s="11">
        <v>0</v>
      </c>
      <c r="U27" s="3" t="s">
        <v>6</v>
      </c>
      <c r="AA27" s="5"/>
    </row>
    <row r="28" spans="5:34" x14ac:dyDescent="0.25">
      <c r="W28" s="2">
        <v>7.5</v>
      </c>
      <c r="X28" s="2">
        <f>$W$28</f>
        <v>7.5</v>
      </c>
      <c r="AA28" s="5"/>
      <c r="AB28" s="2"/>
      <c r="AC28" s="2"/>
    </row>
    <row r="29" spans="5:34" x14ac:dyDescent="0.25">
      <c r="O29" s="3" t="str">
        <f>IF($L$38=$Q$31,"&gt;&gt;&gt;","")</f>
        <v/>
      </c>
      <c r="P29" s="3" t="s">
        <v>7</v>
      </c>
      <c r="AA29" s="5"/>
    </row>
    <row r="30" spans="5:34" x14ac:dyDescent="0.25">
      <c r="W30" s="2"/>
      <c r="X30" s="2"/>
    </row>
    <row r="31" spans="5:34" x14ac:dyDescent="0.25">
      <c r="P31" s="2">
        <f>$Q$31</f>
        <v>0</v>
      </c>
      <c r="Q31">
        <f>$T$27*$X$28+$T$31*$X$32</f>
        <v>0</v>
      </c>
      <c r="T31" s="11">
        <v>0</v>
      </c>
      <c r="U31" s="3" t="s">
        <v>10</v>
      </c>
    </row>
    <row r="32" spans="5:34" x14ac:dyDescent="0.25">
      <c r="W32" s="2">
        <v>2</v>
      </c>
      <c r="X32" s="2">
        <f>$W$32</f>
        <v>2</v>
      </c>
    </row>
    <row r="34" spans="2:32" x14ac:dyDescent="0.25">
      <c r="W34" s="2"/>
      <c r="X34" s="2"/>
    </row>
    <row r="35" spans="2:32" x14ac:dyDescent="0.25">
      <c r="T35" s="11">
        <v>0</v>
      </c>
      <c r="U35" s="3" t="s">
        <v>6</v>
      </c>
      <c r="W35" s="2"/>
      <c r="X35" s="2"/>
    </row>
    <row r="36" spans="2:32" x14ac:dyDescent="0.25">
      <c r="J36" s="11">
        <v>0</v>
      </c>
      <c r="K36" s="3" t="s">
        <v>26</v>
      </c>
      <c r="W36" s="2">
        <v>4.5</v>
      </c>
      <c r="X36" s="2">
        <f>$W$36</f>
        <v>4.5</v>
      </c>
    </row>
    <row r="37" spans="2:32" x14ac:dyDescent="0.25">
      <c r="O37" s="3" t="str">
        <f>IF($L$38=$Q$39,"&gt;&gt;&gt;","")</f>
        <v/>
      </c>
      <c r="P37" s="3" t="s">
        <v>8</v>
      </c>
    </row>
    <row r="38" spans="2:32" x14ac:dyDescent="0.25">
      <c r="K38" s="2">
        <f>$L$38</f>
        <v>2.25</v>
      </c>
      <c r="L38">
        <f>MAX($X$44,$Q$31,$Q$39)</f>
        <v>2.25</v>
      </c>
      <c r="W38" s="2"/>
      <c r="X38" s="2"/>
    </row>
    <row r="39" spans="2:32" x14ac:dyDescent="0.25">
      <c r="B39">
        <f>MAX($G$11,$X$24,$G$19,$G$68)</f>
        <v>4.75</v>
      </c>
      <c r="K39" s="2"/>
      <c r="P39" s="2">
        <f>$Q$39</f>
        <v>0</v>
      </c>
      <c r="Q39">
        <f>$T$35*$X$36+$T$39*$X$40</f>
        <v>0</v>
      </c>
      <c r="T39" s="11">
        <v>0</v>
      </c>
      <c r="U39" s="3" t="s">
        <v>11</v>
      </c>
    </row>
    <row r="40" spans="2:32" x14ac:dyDescent="0.25">
      <c r="B40" s="2">
        <f>$B$39</f>
        <v>4.75</v>
      </c>
      <c r="K40" s="2"/>
      <c r="W40" s="2">
        <v>2.5</v>
      </c>
      <c r="X40" s="2">
        <f>$W$40</f>
        <v>2.5</v>
      </c>
    </row>
    <row r="41" spans="2:32" x14ac:dyDescent="0.25">
      <c r="K41" s="2"/>
      <c r="AC41" t="s">
        <v>25</v>
      </c>
    </row>
    <row r="42" spans="2:32" x14ac:dyDescent="0.25">
      <c r="K42" s="2"/>
      <c r="AA42" s="13" t="s">
        <v>24</v>
      </c>
      <c r="AB42" s="13"/>
      <c r="AC42" s="12" t="s">
        <v>7</v>
      </c>
      <c r="AD42" s="12"/>
      <c r="AE42" s="12" t="s">
        <v>8</v>
      </c>
      <c r="AF42" s="12"/>
    </row>
    <row r="43" spans="2:32" x14ac:dyDescent="0.25">
      <c r="K43" s="2"/>
      <c r="O43" s="3" t="str">
        <f>IF($L$38=$X$44,"&gt;&gt;&gt;","")</f>
        <v>&gt;&gt;&gt;</v>
      </c>
      <c r="P43" s="3" t="s">
        <v>9</v>
      </c>
      <c r="AA43" s="6" t="s">
        <v>22</v>
      </c>
      <c r="AB43" s="6" t="s">
        <v>23</v>
      </c>
      <c r="AC43" s="9" t="s">
        <v>14</v>
      </c>
      <c r="AD43" s="9" t="s">
        <v>15</v>
      </c>
      <c r="AE43" s="9" t="s">
        <v>14</v>
      </c>
      <c r="AF43" s="9" t="s">
        <v>15</v>
      </c>
    </row>
    <row r="44" spans="2:32" x14ac:dyDescent="0.25">
      <c r="W44" s="2">
        <v>2.25</v>
      </c>
      <c r="X44" s="2">
        <f>$W$44</f>
        <v>2.25</v>
      </c>
      <c r="AA44" s="8">
        <v>0.45</v>
      </c>
      <c r="AB44" s="6" t="s">
        <v>21</v>
      </c>
      <c r="AC44" s="10">
        <v>0.75</v>
      </c>
      <c r="AD44" s="10">
        <v>0.25</v>
      </c>
      <c r="AE44" s="10">
        <v>0.9</v>
      </c>
      <c r="AF44" s="10">
        <v>9.9999999999999992E-2</v>
      </c>
    </row>
    <row r="45" spans="2:32" x14ac:dyDescent="0.25">
      <c r="AA45" s="8">
        <v>0.15</v>
      </c>
      <c r="AB45" s="6" t="s">
        <v>18</v>
      </c>
      <c r="AC45" s="10">
        <v>0.75</v>
      </c>
      <c r="AD45" s="10">
        <v>0.25</v>
      </c>
      <c r="AE45" s="10">
        <v>0.30000000000000004</v>
      </c>
      <c r="AF45" s="10">
        <v>0.7</v>
      </c>
    </row>
    <row r="46" spans="2:32" x14ac:dyDescent="0.25">
      <c r="W46" s="2"/>
      <c r="X46" s="2"/>
      <c r="AA46" s="8">
        <v>0.30000000000000004</v>
      </c>
      <c r="AB46" s="6" t="s">
        <v>19</v>
      </c>
      <c r="AC46" s="10">
        <v>0.12499999999999999</v>
      </c>
      <c r="AD46" s="10">
        <v>0.875</v>
      </c>
      <c r="AE46" s="10">
        <v>0.89999999999999991</v>
      </c>
      <c r="AF46" s="10">
        <v>9.9999999999999978E-2</v>
      </c>
    </row>
    <row r="47" spans="2:32" x14ac:dyDescent="0.25">
      <c r="T47" s="11">
        <v>0</v>
      </c>
      <c r="U47" s="3" t="s">
        <v>12</v>
      </c>
      <c r="W47" s="2"/>
      <c r="X47" s="2"/>
      <c r="AA47" s="8">
        <v>0.1</v>
      </c>
      <c r="AB47" s="6" t="s">
        <v>20</v>
      </c>
      <c r="AC47" s="10">
        <v>0.125</v>
      </c>
      <c r="AD47" s="10">
        <v>0.875</v>
      </c>
      <c r="AE47" s="10">
        <v>0.3</v>
      </c>
      <c r="AF47" s="10">
        <v>0.7</v>
      </c>
    </row>
    <row r="48" spans="2:32" x14ac:dyDescent="0.25">
      <c r="W48" s="2">
        <v>7.5</v>
      </c>
      <c r="X48" s="2">
        <f>$W$48</f>
        <v>7.5</v>
      </c>
    </row>
    <row r="49" spans="10:24" x14ac:dyDescent="0.25">
      <c r="O49" s="3" t="str">
        <f>IF($L$58=$Q$51,"&gt;&gt;&gt;","")</f>
        <v/>
      </c>
      <c r="P49" s="3" t="s">
        <v>7</v>
      </c>
      <c r="W49" s="2"/>
      <c r="X49" s="2"/>
    </row>
    <row r="50" spans="10:24" x14ac:dyDescent="0.25">
      <c r="W50" s="2"/>
      <c r="X50" s="2"/>
    </row>
    <row r="51" spans="10:24" x14ac:dyDescent="0.25">
      <c r="P51" s="2">
        <f>$Q$51</f>
        <v>0</v>
      </c>
      <c r="Q51">
        <f>$T$47*$X$48+$T$51*$X$52</f>
        <v>0</v>
      </c>
      <c r="T51" s="11">
        <v>0</v>
      </c>
      <c r="U51" s="3" t="s">
        <v>13</v>
      </c>
    </row>
    <row r="52" spans="10:24" x14ac:dyDescent="0.25">
      <c r="W52" s="2">
        <v>2</v>
      </c>
      <c r="X52" s="2">
        <f>$W$52</f>
        <v>2</v>
      </c>
    </row>
    <row r="54" spans="10:24" x14ac:dyDescent="0.25">
      <c r="W54" s="2"/>
      <c r="X54" s="2"/>
    </row>
    <row r="55" spans="10:24" x14ac:dyDescent="0.25">
      <c r="T55" s="11">
        <v>0</v>
      </c>
      <c r="U55" s="3" t="s">
        <v>12</v>
      </c>
      <c r="W55" s="2"/>
      <c r="X55" s="2"/>
    </row>
    <row r="56" spans="10:24" x14ac:dyDescent="0.25">
      <c r="J56" s="11">
        <v>0</v>
      </c>
      <c r="K56" s="3" t="s">
        <v>27</v>
      </c>
      <c r="W56" s="2">
        <v>4.5</v>
      </c>
      <c r="X56" s="2">
        <f>$W$56</f>
        <v>4.5</v>
      </c>
    </row>
    <row r="57" spans="10:24" x14ac:dyDescent="0.25">
      <c r="O57" s="3" t="str">
        <f>IF($L$58=$Q$59,"&gt;&gt;&gt;","")</f>
        <v/>
      </c>
      <c r="P57" s="3" t="s">
        <v>8</v>
      </c>
    </row>
    <row r="58" spans="10:24" x14ac:dyDescent="0.25">
      <c r="K58" s="2">
        <f>$L$58</f>
        <v>2.25</v>
      </c>
      <c r="L58">
        <f>MAX($X$64,$Q$51,$Q$59)</f>
        <v>2.25</v>
      </c>
      <c r="W58" s="2"/>
      <c r="X58" s="2"/>
    </row>
    <row r="59" spans="10:24" x14ac:dyDescent="0.25">
      <c r="K59" s="2"/>
      <c r="P59" s="2">
        <f>$Q$59</f>
        <v>0</v>
      </c>
      <c r="Q59">
        <f>$T$55*$X$56+$T$59*$X$60</f>
        <v>0</v>
      </c>
      <c r="T59" s="11">
        <v>0</v>
      </c>
      <c r="U59" s="3" t="s">
        <v>13</v>
      </c>
    </row>
    <row r="60" spans="10:24" x14ac:dyDescent="0.25">
      <c r="K60" s="2"/>
      <c r="W60" s="2">
        <v>2.5</v>
      </c>
      <c r="X60" s="2">
        <f>$W$60</f>
        <v>2.5</v>
      </c>
    </row>
    <row r="61" spans="10:24" x14ac:dyDescent="0.25">
      <c r="K61" s="2"/>
    </row>
    <row r="62" spans="10:24" x14ac:dyDescent="0.25">
      <c r="K62" s="2"/>
    </row>
    <row r="63" spans="10:24" x14ac:dyDescent="0.25">
      <c r="K63" s="2"/>
      <c r="O63" s="3" t="str">
        <f>IF($L$58=$X$64,"&gt;&gt;&gt;","")</f>
        <v>&gt;&gt;&gt;</v>
      </c>
      <c r="P63" s="3" t="s">
        <v>9</v>
      </c>
    </row>
    <row r="64" spans="10:24" x14ac:dyDescent="0.25">
      <c r="W64" s="2">
        <v>2.25</v>
      </c>
      <c r="X64" s="2">
        <f>$W$64</f>
        <v>2.25</v>
      </c>
    </row>
    <row r="66" spans="5:24" x14ac:dyDescent="0.25">
      <c r="E66" s="3" t="str">
        <f>IF($B$39=$G$68,"&gt;&gt;&gt;","")</f>
        <v/>
      </c>
      <c r="F66" s="3" t="s">
        <v>5</v>
      </c>
    </row>
    <row r="67" spans="5:24" x14ac:dyDescent="0.25">
      <c r="T67" s="11">
        <v>0</v>
      </c>
      <c r="U67" s="3" t="s">
        <v>12</v>
      </c>
    </row>
    <row r="68" spans="5:24" x14ac:dyDescent="0.25">
      <c r="F68" s="2">
        <f>$G$68</f>
        <v>0</v>
      </c>
      <c r="G68">
        <f>$J$36*$L$38+$J$56*$L$58+$J$76*$L$78+$J$96*$L$98</f>
        <v>0</v>
      </c>
      <c r="W68" s="2">
        <v>7.5</v>
      </c>
      <c r="X68" s="2">
        <f>$W$68</f>
        <v>7.5</v>
      </c>
    </row>
    <row r="69" spans="5:24" x14ac:dyDescent="0.25">
      <c r="F69" s="2"/>
      <c r="O69" s="3" t="str">
        <f>IF($L$78=$Q$71,"&gt;&gt;&gt;","")</f>
        <v/>
      </c>
      <c r="P69" s="3" t="s">
        <v>7</v>
      </c>
    </row>
    <row r="70" spans="5:24" x14ac:dyDescent="0.25">
      <c r="F70" s="2"/>
      <c r="W70" s="2"/>
      <c r="X70" s="2"/>
    </row>
    <row r="71" spans="5:24" x14ac:dyDescent="0.25">
      <c r="F71" s="2"/>
      <c r="P71" s="2">
        <f>$Q$71</f>
        <v>0</v>
      </c>
      <c r="Q71">
        <f>$T$67*$X$68+$T$71*$X$72</f>
        <v>0</v>
      </c>
      <c r="T71" s="11">
        <v>0</v>
      </c>
      <c r="U71" s="3" t="s">
        <v>13</v>
      </c>
    </row>
    <row r="72" spans="5:24" x14ac:dyDescent="0.25">
      <c r="F72" s="2"/>
      <c r="W72" s="2">
        <v>2</v>
      </c>
      <c r="X72" s="2">
        <f>$W$72</f>
        <v>2</v>
      </c>
    </row>
    <row r="73" spans="5:24" x14ac:dyDescent="0.25">
      <c r="F73" s="2"/>
    </row>
    <row r="74" spans="5:24" x14ac:dyDescent="0.25">
      <c r="F74" s="2"/>
      <c r="W74" s="2"/>
      <c r="X74" s="2"/>
    </row>
    <row r="75" spans="5:24" x14ac:dyDescent="0.25">
      <c r="F75" s="2"/>
      <c r="T75" s="11">
        <v>0</v>
      </c>
      <c r="U75" s="3" t="s">
        <v>12</v>
      </c>
      <c r="W75" s="2"/>
      <c r="X75" s="2"/>
    </row>
    <row r="76" spans="5:24" x14ac:dyDescent="0.25">
      <c r="F76" s="2"/>
      <c r="J76" s="11">
        <v>0</v>
      </c>
      <c r="K76" s="3" t="s">
        <v>28</v>
      </c>
      <c r="W76" s="2">
        <v>4.5</v>
      </c>
      <c r="X76" s="2">
        <f>$W$76</f>
        <v>4.5</v>
      </c>
    </row>
    <row r="77" spans="5:24" x14ac:dyDescent="0.25">
      <c r="F77" s="2"/>
      <c r="O77" s="3" t="str">
        <f>IF($L$78=$Q$79,"&gt;&gt;&gt;","")</f>
        <v/>
      </c>
      <c r="P77" s="3" t="s">
        <v>8</v>
      </c>
    </row>
    <row r="78" spans="5:24" x14ac:dyDescent="0.25">
      <c r="F78" s="2"/>
      <c r="K78" s="2">
        <f>$L$78</f>
        <v>2.25</v>
      </c>
      <c r="L78">
        <f>MAX($X$84,$Q$71,$Q$79)</f>
        <v>2.25</v>
      </c>
      <c r="W78" s="2"/>
      <c r="X78" s="2"/>
    </row>
    <row r="79" spans="5:24" x14ac:dyDescent="0.25">
      <c r="F79" s="2"/>
      <c r="K79" s="2"/>
      <c r="P79" s="2">
        <f>$Q$79</f>
        <v>0</v>
      </c>
      <c r="Q79">
        <f>$T$75*$X$76+$T$79*$X$80</f>
        <v>0</v>
      </c>
      <c r="T79" s="11">
        <v>0</v>
      </c>
      <c r="U79" s="3" t="s">
        <v>13</v>
      </c>
    </row>
    <row r="80" spans="5:24" x14ac:dyDescent="0.25">
      <c r="F80" s="2"/>
      <c r="K80" s="2"/>
      <c r="W80" s="2">
        <v>2.5</v>
      </c>
      <c r="X80" s="2">
        <f>$W$80</f>
        <v>2.5</v>
      </c>
    </row>
    <row r="81" spans="6:24" x14ac:dyDescent="0.25">
      <c r="F81" s="2"/>
      <c r="K81" s="2"/>
    </row>
    <row r="82" spans="6:24" x14ac:dyDescent="0.25">
      <c r="F82" s="2"/>
      <c r="K82" s="2"/>
    </row>
    <row r="83" spans="6:24" x14ac:dyDescent="0.25">
      <c r="F83" s="2"/>
      <c r="K83" s="2"/>
      <c r="O83" s="3" t="str">
        <f>IF($L$78=$X$84,"&gt;&gt;&gt;","")</f>
        <v>&gt;&gt;&gt;</v>
      </c>
      <c r="P83" s="3" t="s">
        <v>9</v>
      </c>
    </row>
    <row r="84" spans="6:24" x14ac:dyDescent="0.25">
      <c r="F84" s="2"/>
      <c r="W84" s="2">
        <v>2.25</v>
      </c>
      <c r="X84" s="2">
        <f>$W$84</f>
        <v>2.25</v>
      </c>
    </row>
    <row r="85" spans="6:24" x14ac:dyDescent="0.25">
      <c r="F85" s="2"/>
    </row>
    <row r="86" spans="6:24" x14ac:dyDescent="0.25">
      <c r="F86" s="2"/>
    </row>
    <row r="87" spans="6:24" x14ac:dyDescent="0.25">
      <c r="F87" s="2"/>
      <c r="T87" s="11">
        <v>0</v>
      </c>
      <c r="U87" s="3" t="s">
        <v>12</v>
      </c>
    </row>
    <row r="88" spans="6:24" x14ac:dyDescent="0.25">
      <c r="F88" s="2"/>
      <c r="W88" s="2">
        <v>7.5</v>
      </c>
      <c r="X88" s="2">
        <f>$W$88</f>
        <v>7.5</v>
      </c>
    </row>
    <row r="89" spans="6:24" x14ac:dyDescent="0.25">
      <c r="F89" s="2"/>
      <c r="O89" s="3" t="str">
        <f>IF($L$98=$Q$91,"&gt;&gt;&gt;","")</f>
        <v/>
      </c>
      <c r="P89" s="3" t="s">
        <v>7</v>
      </c>
    </row>
    <row r="90" spans="6:24" x14ac:dyDescent="0.25">
      <c r="F90" s="2"/>
      <c r="W90" s="2"/>
      <c r="X90" s="2"/>
    </row>
    <row r="91" spans="6:24" x14ac:dyDescent="0.25">
      <c r="F91" s="2"/>
      <c r="P91" s="2">
        <f>$Q$91</f>
        <v>0</v>
      </c>
      <c r="Q91">
        <f>$T$87*$X$88+$T$91*$X$92</f>
        <v>0</v>
      </c>
      <c r="T91" s="11">
        <v>0</v>
      </c>
      <c r="U91" s="3" t="s">
        <v>13</v>
      </c>
    </row>
    <row r="92" spans="6:24" x14ac:dyDescent="0.25">
      <c r="F92" s="2"/>
      <c r="W92" s="2">
        <v>2</v>
      </c>
      <c r="X92" s="2">
        <f>$W$92</f>
        <v>2</v>
      </c>
    </row>
    <row r="93" spans="6:24" x14ac:dyDescent="0.25">
      <c r="F93" s="2"/>
    </row>
    <row r="94" spans="6:24" x14ac:dyDescent="0.25">
      <c r="F94" s="2"/>
      <c r="W94" s="2"/>
      <c r="X94" s="2"/>
    </row>
    <row r="95" spans="6:24" x14ac:dyDescent="0.25">
      <c r="F95" s="2"/>
      <c r="T95" s="11">
        <v>0</v>
      </c>
      <c r="U95" s="3" t="s">
        <v>12</v>
      </c>
      <c r="W95" s="2"/>
      <c r="X95" s="2"/>
    </row>
    <row r="96" spans="6:24" x14ac:dyDescent="0.25">
      <c r="F96" s="2"/>
      <c r="J96" s="11">
        <v>0</v>
      </c>
      <c r="K96" s="3" t="s">
        <v>29</v>
      </c>
      <c r="W96" s="2">
        <v>4.5</v>
      </c>
      <c r="X96" s="2">
        <f>$W$96</f>
        <v>4.5</v>
      </c>
    </row>
    <row r="97" spans="6:24" x14ac:dyDescent="0.25">
      <c r="F97" s="2"/>
      <c r="O97" s="3" t="str">
        <f>IF($L$98=$Q$99,"&gt;&gt;&gt;","")</f>
        <v/>
      </c>
      <c r="P97" s="3" t="s">
        <v>8</v>
      </c>
    </row>
    <row r="98" spans="6:24" x14ac:dyDescent="0.25">
      <c r="F98" s="2"/>
      <c r="K98" s="2">
        <f>$L$98</f>
        <v>2.25</v>
      </c>
      <c r="L98">
        <f>MAX($X$104,$Q$91,$Q$99)</f>
        <v>2.25</v>
      </c>
      <c r="W98" s="2"/>
      <c r="X98" s="2"/>
    </row>
    <row r="99" spans="6:24" x14ac:dyDescent="0.25">
      <c r="F99" s="2"/>
      <c r="K99" s="2"/>
      <c r="P99" s="2">
        <f>$Q$99</f>
        <v>0</v>
      </c>
      <c r="Q99">
        <f>$T$95*$X$96+$T$99*$X$100</f>
        <v>0</v>
      </c>
      <c r="T99" s="11">
        <v>0</v>
      </c>
      <c r="U99" s="3" t="s">
        <v>13</v>
      </c>
    </row>
    <row r="100" spans="6:24" x14ac:dyDescent="0.25">
      <c r="F100" s="2"/>
      <c r="K100" s="2"/>
      <c r="W100" s="2">
        <v>2.5</v>
      </c>
      <c r="X100" s="2">
        <f>$W$100</f>
        <v>2.5</v>
      </c>
    </row>
    <row r="101" spans="6:24" x14ac:dyDescent="0.25">
      <c r="F101" s="2"/>
      <c r="K101" s="2"/>
    </row>
    <row r="102" spans="6:24" x14ac:dyDescent="0.25">
      <c r="F102" s="2"/>
      <c r="K102" s="2"/>
    </row>
    <row r="103" spans="6:24" x14ac:dyDescent="0.25">
      <c r="F103" s="2"/>
      <c r="K103" s="2"/>
      <c r="O103" s="3" t="str">
        <f>IF($L$98=$X$104,"&gt;&gt;&gt;","")</f>
        <v>&gt;&gt;&gt;</v>
      </c>
      <c r="P103" s="3" t="s">
        <v>9</v>
      </c>
    </row>
    <row r="104" spans="6:24" x14ac:dyDescent="0.25">
      <c r="W104" s="2">
        <v>2.25</v>
      </c>
      <c r="X104" s="2">
        <f>$W$104</f>
        <v>2.25</v>
      </c>
    </row>
  </sheetData>
  <mergeCells count="3">
    <mergeCell ref="AC42:AD42"/>
    <mergeCell ref="AE42:AF42"/>
    <mergeCell ref="AA42:AB42"/>
  </mergeCells>
  <pageMargins left="0.7" right="0.7" top="0.75" bottom="0.75" header="0.3" footer="0.3"/>
  <pageSetup paperSize="167"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Orig. Collapsed Solution</vt:lpstr>
      <vt:lpstr>Expanded Solution No Probabilit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Elson</dc:creator>
  <cp:lastModifiedBy>Dr. Michael S. Garmon</cp:lastModifiedBy>
  <dcterms:created xsi:type="dcterms:W3CDTF">2014-08-15T22:41:47Z</dcterms:created>
  <dcterms:modified xsi:type="dcterms:W3CDTF">2016-02-26T15:00:07Z</dcterms:modified>
</cp:coreProperties>
</file>