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ARM\Desktop\BUS520 - LOR\Mod 3 Case\"/>
    </mc:Choice>
  </mc:AlternateContent>
  <bookViews>
    <workbookView xWindow="0" yWindow="210" windowWidth="19440" windowHeight="11700" tabRatio="674"/>
  </bookViews>
  <sheets>
    <sheet name="Mod 3 Case - LR - Year 1" sheetId="14" r:id="rId1"/>
    <sheet name="Year 2 Forecast" sheetId="15" r:id="rId2"/>
  </sheets>
  <calcPr calcId="152511"/>
</workbook>
</file>

<file path=xl/calcChain.xml><?xml version="1.0" encoding="utf-8"?>
<calcChain xmlns="http://schemas.openxmlformats.org/spreadsheetml/2006/main">
  <c r="K17" i="15" l="1"/>
  <c r="J17" i="15"/>
  <c r="I17" i="15"/>
  <c r="H17" i="15"/>
  <c r="K16" i="14" l="1"/>
  <c r="I16" i="14"/>
  <c r="I17" i="14" s="1"/>
  <c r="H16" i="14"/>
  <c r="H17" i="14" s="1"/>
  <c r="L16" i="14"/>
  <c r="J16" i="14" l="1"/>
  <c r="G20" i="14" s="1"/>
  <c r="D4" i="15" s="1"/>
  <c r="G21" i="14" l="1"/>
  <c r="D5" i="15" s="1"/>
  <c r="J15" i="15"/>
  <c r="K15" i="15" s="1"/>
  <c r="J13" i="15"/>
  <c r="K13" i="15" s="1"/>
  <c r="J11" i="15"/>
  <c r="K11" i="15" s="1"/>
  <c r="J9" i="15"/>
  <c r="K9" i="15" s="1"/>
  <c r="J7" i="15"/>
  <c r="K7" i="15" s="1"/>
  <c r="J5" i="15"/>
  <c r="K5" i="15" s="1"/>
  <c r="J16" i="15"/>
  <c r="K16" i="15" s="1"/>
  <c r="J14" i="15"/>
  <c r="K14" i="15" s="1"/>
  <c r="J12" i="15"/>
  <c r="K12" i="15" s="1"/>
  <c r="J10" i="15"/>
  <c r="K10" i="15" s="1"/>
  <c r="J8" i="15"/>
  <c r="K8" i="15" s="1"/>
  <c r="J6" i="15"/>
  <c r="K6" i="15" s="1"/>
</calcChain>
</file>

<file path=xl/sharedStrings.xml><?xml version="1.0" encoding="utf-8"?>
<sst xmlns="http://schemas.openxmlformats.org/spreadsheetml/2006/main" count="66" uniqueCount="41">
  <si>
    <t>February</t>
  </si>
  <si>
    <t>March</t>
  </si>
  <si>
    <t xml:space="preserve">April </t>
  </si>
  <si>
    <t>Month</t>
  </si>
  <si>
    <t xml:space="preserve">Number </t>
  </si>
  <si>
    <t>January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</si>
  <si>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</si>
  <si>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</si>
  <si>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</si>
  <si>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</si>
  <si>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</si>
  <si>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</si>
  <si>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</si>
  <si>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</si>
  <si>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</si>
  <si>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Y= b0+ b1x</t>
  </si>
  <si>
    <t>XY</t>
  </si>
  <si>
    <t>Totals</t>
  </si>
  <si>
    <t>Mean</t>
  </si>
  <si>
    <t>X-bar</t>
  </si>
  <si>
    <t>Y-bar</t>
  </si>
  <si>
    <t>Sales</t>
  </si>
  <si>
    <t>Customers</t>
  </si>
  <si>
    <t>Customers (x)</t>
  </si>
  <si>
    <t>Sales       (y)</t>
  </si>
  <si>
    <r>
      <t>X</t>
    </r>
    <r>
      <rPr>
        <vertAlign val="superscript"/>
        <sz val="12"/>
        <color indexed="8"/>
        <rFont val="Calibri"/>
        <family val="2"/>
        <scheme val="minor"/>
      </rPr>
      <t>2</t>
    </r>
  </si>
  <si>
    <r>
      <t>Y</t>
    </r>
    <r>
      <rPr>
        <vertAlign val="superscript"/>
        <sz val="12"/>
        <color indexed="8"/>
        <rFont val="Calibri"/>
        <family val="2"/>
        <scheme val="minor"/>
      </rPr>
      <t>2</t>
    </r>
  </si>
  <si>
    <r>
      <t>b</t>
    </r>
    <r>
      <rPr>
        <vertAlign val="subscript"/>
        <sz val="12"/>
        <color indexed="8"/>
        <rFont val="Calibri"/>
        <family val="2"/>
        <scheme val="minor"/>
      </rPr>
      <t>1</t>
    </r>
  </si>
  <si>
    <r>
      <t>b</t>
    </r>
    <r>
      <rPr>
        <vertAlign val="subscript"/>
        <sz val="12"/>
        <color indexed="8"/>
        <rFont val="Calibri"/>
        <family val="2"/>
        <scheme val="minor"/>
      </rPr>
      <t>0</t>
    </r>
  </si>
  <si>
    <t xml:space="preserve">Customers (x) </t>
  </si>
  <si>
    <t xml:space="preserve">February </t>
  </si>
  <si>
    <t xml:space="preserve">July </t>
  </si>
  <si>
    <t>Year 2</t>
  </si>
  <si>
    <t>Actual Y(t)</t>
  </si>
  <si>
    <t>Forecast F(t)</t>
  </si>
  <si>
    <t>Year 1</t>
  </si>
  <si>
    <t>Sales ($000)</t>
  </si>
  <si>
    <t xml:space="preserve">ABC Furniture Company </t>
  </si>
  <si>
    <t>Insert chart here</t>
  </si>
  <si>
    <t>Variance</t>
  </si>
  <si>
    <t>ABC Furniture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</si>
</sst>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"/>
    <numFmt numFmtId="165" formatCode="0.000"/>
    <numFmt numFmtId="166" formatCode="0.0000"/>
    <numFmt numFmtId="167" formatCode="_(* #,##0.0000_);_(* \(#,##0.0000\);_(* &quot;-&quot;??_);_(@_)"/>
    <numFmt numFmtId="168" formatCode="_(* #,##0.0_);_(* \(#,##0.0\);_(* &quot;-&quot;??_);_(@_)"/>
    <numFmt numFmtId="169" formatCode="_(* #,##0_);_(* \(#,##0\);_(* &quot;-&quot;??_);_(@_)"/>
    <numFmt numFmtId="170" formatCode="_(* #,##0.000_);_(* \(#,##0.000\);_(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indexed="8"/>
      <name val="Calibri"/>
      <family val="2"/>
      <scheme val="minor"/>
    </font>
    <font>
      <vertAlign val="subscript"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0" xfId="0" applyFont="1"/>
    <xf numFmtId="168" fontId="1" fillId="0" borderId="1" xfId="1" applyNumberFormat="1" applyFont="1" applyBorder="1"/>
    <xf numFmtId="169" fontId="1" fillId="0" borderId="1" xfId="1" applyNumberFormat="1" applyFont="1" applyBorder="1"/>
    <xf numFmtId="43" fontId="1" fillId="0" borderId="1" xfId="1" applyFont="1" applyBorder="1"/>
    <xf numFmtId="168" fontId="1" fillId="0" borderId="5" xfId="1" applyNumberFormat="1" applyFont="1" applyBorder="1"/>
    <xf numFmtId="169" fontId="1" fillId="0" borderId="5" xfId="1" applyNumberFormat="1" applyFont="1" applyBorder="1"/>
    <xf numFmtId="43" fontId="1" fillId="0" borderId="5" xfId="1" applyFont="1" applyBorder="1"/>
    <xf numFmtId="0" fontId="1" fillId="0" borderId="5" xfId="0" applyFont="1" applyBorder="1" applyAlignment="1">
      <alignment horizontal="center"/>
    </xf>
    <xf numFmtId="1" fontId="3" fillId="0" borderId="8" xfId="1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8" fontId="3" fillId="0" borderId="9" xfId="1" applyNumberFormat="1" applyFont="1" applyBorder="1"/>
    <xf numFmtId="169" fontId="3" fillId="0" borderId="10" xfId="1" applyNumberFormat="1" applyFont="1" applyBorder="1"/>
    <xf numFmtId="43" fontId="3" fillId="0" borderId="11" xfId="1" applyFont="1" applyBorder="1"/>
    <xf numFmtId="1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/>
    <xf numFmtId="166" fontId="3" fillId="0" borderId="12" xfId="0" applyNumberFormat="1" applyFont="1" applyBorder="1"/>
    <xf numFmtId="167" fontId="1" fillId="0" borderId="0" xfId="0" applyNumberFormat="1" applyFont="1" applyBorder="1" applyAlignment="1">
      <alignment vertical="center"/>
    </xf>
    <xf numFmtId="43" fontId="3" fillId="0" borderId="2" xfId="0" applyNumberFormat="1" applyFont="1" applyBorder="1" applyAlignment="1"/>
    <xf numFmtId="170" fontId="1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1" xfId="0" applyNumberFormat="1" applyFont="1" applyBorder="1"/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7" fillId="0" borderId="0" xfId="0" applyFont="1"/>
    <xf numFmtId="0" fontId="3" fillId="0" borderId="0" xfId="0" applyFont="1"/>
    <xf numFmtId="0" fontId="1" fillId="0" borderId="0" xfId="0" applyFont="1" applyBorder="1" applyAlignment="1">
      <alignment horizontal="center" vertical="center"/>
    </xf>
    <xf numFmtId="165" fontId="1" fillId="0" borderId="0" xfId="0" applyNumberFormat="1" applyFont="1" applyBorder="1"/>
    <xf numFmtId="165" fontId="3" fillId="0" borderId="0" xfId="0" applyNumberFormat="1" applyFont="1" applyBorder="1"/>
    <xf numFmtId="0" fontId="1" fillId="0" borderId="0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2" fontId="3" fillId="4" borderId="1" xfId="0" applyNumberFormat="1" applyFont="1" applyFill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371475</xdr:colOff>
      <xdr:row>1</xdr:row>
      <xdr:rowOff>0</xdr:rowOff>
    </xdr:from>
    <xdr:to>
      <xdr:col>14</xdr:col>
      <xdr:colOff>104775</xdr:colOff>
      <xdr:row>2</xdr:row>
      <xdr:rowOff>219075</xdr:rowOff>
    </xdr:to>
    <xdr:sp macro="" textlink="">
      <xdr:nvSpPr>
        <xdr:cNvPr id="2" name="Down Arrow 1"/>
        <xdr:cNvSpPr/>
      </xdr:nvSpPr>
      <xdr:spPr>
        <a:xfrm>
          <a:off x="10048875" y="285750"/>
          <a:ext cx="342900" cy="6000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/>
  </sheetViews>
  <sheetFormatPr defaultRowHeight="15.75" x14ac:dyDescent="0.25"/>
  <cols>
    <col min="1" max="1" width="9.140625" style="7"/>
    <col min="2" max="2" width="11" style="7" customWidth="1"/>
    <col min="3" max="4" width="12" style="7" customWidth="1"/>
    <col min="5" max="6" width="9.140625" style="7"/>
    <col min="7" max="7" width="11.7109375" style="7" customWidth="1"/>
    <col min="8" max="9" width="11" style="7" customWidth="1"/>
    <col min="10" max="10" width="13.5703125" style="7" customWidth="1"/>
    <col min="11" max="11" width="11.7109375" style="7" customWidth="1"/>
    <col min="12" max="12" width="14.5703125" style="7" bestFit="1" customWidth="1"/>
    <col min="13" max="16384" width="9.140625" style="7"/>
  </cols>
  <sheetData>
    <row r="1" spans="1:15" ht="21" x14ac:dyDescent="0.35">
      <c r="F1" s="40" t="s">
        <v>37</v>
      </c>
      <c r="N1" s="41" t="s">
        <v>38</v>
      </c>
      <c r="O1" s="41"/>
    </row>
    <row r="2" spans="1:15" x14ac:dyDescent="0.25">
      <c r="A2" s="37"/>
      <c r="E2" s="37"/>
    </row>
    <row r="3" spans="1:15" ht="31.5" x14ac:dyDescent="0.25">
      <c r="A3" s="37"/>
      <c r="B3" s="35" t="s">
        <v>35</v>
      </c>
      <c r="C3" s="4" t="s">
        <v>22</v>
      </c>
      <c r="D3" s="4" t="s">
        <v>36</v>
      </c>
      <c r="E3" s="37"/>
      <c r="F3" s="1" t="s">
        <v>4</v>
      </c>
      <c r="G3" s="1" t="s">
        <v>3</v>
      </c>
      <c r="H3" s="1" t="s">
        <v>23</v>
      </c>
      <c r="I3" s="2" t="s">
        <v>24</v>
      </c>
      <c r="J3" s="3" t="s">
        <v>16</v>
      </c>
      <c r="K3" s="3" t="s">
        <v>25</v>
      </c>
      <c r="L3" s="3" t="s">
        <v>26</v>
      </c>
    </row>
    <row r="4" spans="1:15" x14ac:dyDescent="0.25">
      <c r="A4" s="37"/>
      <c r="B4" s="5" t="s">
        <v>5</v>
      </c>
      <c r="C4" s="6">
        <v>185</v>
      </c>
      <c r="D4" s="6">
        <v>230</v>
      </c>
      <c r="E4" s="37"/>
      <c r="F4" s="5">
        <v>1</v>
      </c>
      <c r="G4" s="5" t="s">
        <v>5</v>
      </c>
      <c r="H4" s="6"/>
      <c r="I4" s="6"/>
      <c r="J4" s="8"/>
      <c r="K4" s="9"/>
      <c r="L4" s="10"/>
    </row>
    <row r="5" spans="1:15" x14ac:dyDescent="0.25">
      <c r="A5" s="37"/>
      <c r="B5" s="5" t="s">
        <v>0</v>
      </c>
      <c r="C5" s="6">
        <v>241</v>
      </c>
      <c r="D5" s="6">
        <v>301</v>
      </c>
      <c r="E5" s="37"/>
      <c r="F5" s="5">
        <v>2</v>
      </c>
      <c r="G5" s="5" t="s">
        <v>0</v>
      </c>
      <c r="H5" s="6"/>
      <c r="I5" s="6"/>
      <c r="J5" s="8"/>
      <c r="K5" s="9"/>
      <c r="L5" s="10"/>
    </row>
    <row r="6" spans="1:15" x14ac:dyDescent="0.25">
      <c r="A6" s="37"/>
      <c r="B6" s="5" t="s">
        <v>1</v>
      </c>
      <c r="C6" s="6">
        <v>374</v>
      </c>
      <c r="D6" s="6">
        <v>310</v>
      </c>
      <c r="E6" s="37"/>
      <c r="F6" s="5">
        <v>3</v>
      </c>
      <c r="G6" s="5" t="s">
        <v>1</v>
      </c>
      <c r="H6" s="6"/>
      <c r="I6" s="6"/>
      <c r="J6" s="8"/>
      <c r="K6" s="9"/>
      <c r="L6" s="10"/>
    </row>
    <row r="7" spans="1:15" x14ac:dyDescent="0.25">
      <c r="A7" s="37"/>
      <c r="B7" s="5" t="s">
        <v>6</v>
      </c>
      <c r="C7" s="6">
        <v>421</v>
      </c>
      <c r="D7" s="6">
        <v>389</v>
      </c>
      <c r="E7" s="37"/>
      <c r="F7" s="5">
        <v>4</v>
      </c>
      <c r="G7" s="5" t="s">
        <v>6</v>
      </c>
      <c r="H7" s="6"/>
      <c r="I7" s="6"/>
      <c r="J7" s="8"/>
      <c r="K7" s="9"/>
      <c r="L7" s="10"/>
    </row>
    <row r="8" spans="1:15" x14ac:dyDescent="0.25">
      <c r="A8" s="37"/>
      <c r="B8" s="5" t="s">
        <v>7</v>
      </c>
      <c r="C8" s="6">
        <v>425</v>
      </c>
      <c r="D8" s="6">
        <v>421</v>
      </c>
      <c r="E8" s="37"/>
      <c r="F8" s="5">
        <v>5</v>
      </c>
      <c r="G8" s="5" t="s">
        <v>7</v>
      </c>
      <c r="H8" s="6"/>
      <c r="I8" s="6"/>
      <c r="J8" s="8"/>
      <c r="K8" s="9"/>
      <c r="L8" s="10"/>
    </row>
    <row r="9" spans="1:15" x14ac:dyDescent="0.25">
      <c r="A9" s="37"/>
      <c r="B9" s="5" t="s">
        <v>8</v>
      </c>
      <c r="C9" s="6">
        <v>259</v>
      </c>
      <c r="D9" s="6">
        <v>300</v>
      </c>
      <c r="E9" s="37"/>
      <c r="F9" s="5">
        <v>6</v>
      </c>
      <c r="G9" s="5" t="s">
        <v>8</v>
      </c>
      <c r="H9" s="6"/>
      <c r="I9" s="6"/>
      <c r="J9" s="8"/>
      <c r="K9" s="9"/>
      <c r="L9" s="10"/>
    </row>
    <row r="10" spans="1:15" x14ac:dyDescent="0.25">
      <c r="A10" s="37"/>
      <c r="B10" s="5" t="s">
        <v>9</v>
      </c>
      <c r="C10" s="6">
        <v>298</v>
      </c>
      <c r="D10" s="6">
        <v>318</v>
      </c>
      <c r="E10" s="37"/>
      <c r="F10" s="5">
        <v>7</v>
      </c>
      <c r="G10" s="5" t="s">
        <v>9</v>
      </c>
      <c r="H10" s="6"/>
      <c r="I10" s="6"/>
      <c r="J10" s="8"/>
      <c r="K10" s="9"/>
      <c r="L10" s="10"/>
    </row>
    <row r="11" spans="1:15" x14ac:dyDescent="0.25">
      <c r="A11" s="37"/>
      <c r="B11" s="5" t="s">
        <v>10</v>
      </c>
      <c r="C11" s="6">
        <v>321</v>
      </c>
      <c r="D11" s="6">
        <v>298</v>
      </c>
      <c r="E11" s="37"/>
      <c r="F11" s="5">
        <v>8</v>
      </c>
      <c r="G11" s="5" t="s">
        <v>10</v>
      </c>
      <c r="H11" s="6"/>
      <c r="I11" s="6"/>
      <c r="J11" s="8"/>
      <c r="K11" s="9"/>
      <c r="L11" s="10"/>
    </row>
    <row r="12" spans="1:15" x14ac:dyDescent="0.25">
      <c r="A12" s="37"/>
      <c r="B12" s="5" t="s">
        <v>11</v>
      </c>
      <c r="C12" s="6">
        <v>215</v>
      </c>
      <c r="D12" s="6">
        <v>202</v>
      </c>
      <c r="E12" s="37"/>
      <c r="F12" s="5">
        <v>9</v>
      </c>
      <c r="G12" s="5" t="s">
        <v>11</v>
      </c>
      <c r="H12" s="6"/>
      <c r="I12" s="6"/>
      <c r="J12" s="8"/>
      <c r="K12" s="9"/>
      <c r="L12" s="10"/>
    </row>
    <row r="13" spans="1:15" x14ac:dyDescent="0.25">
      <c r="A13" s="37"/>
      <c r="B13" s="5" t="s">
        <v>12</v>
      </c>
      <c r="C13" s="6">
        <v>282</v>
      </c>
      <c r="D13" s="6">
        <v>265</v>
      </c>
      <c r="E13" s="37"/>
      <c r="F13" s="5">
        <v>10</v>
      </c>
      <c r="G13" s="5" t="s">
        <v>12</v>
      </c>
      <c r="H13" s="6"/>
      <c r="I13" s="6"/>
      <c r="J13" s="11"/>
      <c r="K13" s="12"/>
      <c r="L13" s="13"/>
    </row>
    <row r="14" spans="1:15" x14ac:dyDescent="0.25">
      <c r="A14" s="37"/>
      <c r="B14" s="5" t="s">
        <v>13</v>
      </c>
      <c r="C14" s="6">
        <v>235</v>
      </c>
      <c r="D14" s="6">
        <v>312</v>
      </c>
      <c r="E14" s="37"/>
      <c r="F14" s="5">
        <v>11</v>
      </c>
      <c r="G14" s="5" t="s">
        <v>13</v>
      </c>
      <c r="H14" s="6"/>
      <c r="I14" s="6"/>
      <c r="J14" s="11"/>
      <c r="K14" s="12"/>
      <c r="L14" s="13"/>
    </row>
    <row r="15" spans="1:15" ht="16.5" thickBot="1" x14ac:dyDescent="0.3">
      <c r="A15" s="37"/>
      <c r="B15" s="5" t="s">
        <v>14</v>
      </c>
      <c r="C15" s="6">
        <v>300</v>
      </c>
      <c r="D15" s="6">
        <v>298</v>
      </c>
      <c r="E15" s="37"/>
      <c r="F15" s="14">
        <v>12</v>
      </c>
      <c r="G15" s="14" t="s">
        <v>14</v>
      </c>
      <c r="H15" s="6"/>
      <c r="I15" s="6"/>
      <c r="J15" s="11"/>
      <c r="K15" s="12"/>
      <c r="L15" s="13"/>
    </row>
    <row r="16" spans="1:15" ht="16.5" thickBot="1" x14ac:dyDescent="0.3">
      <c r="A16" s="37"/>
      <c r="E16" s="37"/>
      <c r="F16" s="48" t="s">
        <v>17</v>
      </c>
      <c r="G16" s="49"/>
      <c r="H16" s="15">
        <f>SUM(H4:H15)</f>
        <v>0</v>
      </c>
      <c r="I16" s="16">
        <f>SUM(I4:I15)</f>
        <v>0</v>
      </c>
      <c r="J16" s="17">
        <f>SUM(J4:J15)</f>
        <v>0</v>
      </c>
      <c r="K16" s="18">
        <f>SUM(K4:K15)</f>
        <v>0</v>
      </c>
      <c r="L16" s="19">
        <f>SUM(L4:L15)</f>
        <v>0</v>
      </c>
    </row>
    <row r="17" spans="1:12" ht="16.5" thickBot="1" x14ac:dyDescent="0.3">
      <c r="A17" s="37"/>
      <c r="E17" s="37"/>
      <c r="F17" s="48" t="s">
        <v>18</v>
      </c>
      <c r="G17" s="49"/>
      <c r="H17" s="20">
        <f>H16/12</f>
        <v>0</v>
      </c>
      <c r="I17" s="21">
        <f>I16/12</f>
        <v>0</v>
      </c>
    </row>
    <row r="18" spans="1:12" ht="16.5" thickBot="1" x14ac:dyDescent="0.3">
      <c r="A18" s="37"/>
      <c r="E18" s="37"/>
      <c r="H18" s="22" t="s">
        <v>19</v>
      </c>
      <c r="I18" s="22" t="s">
        <v>20</v>
      </c>
      <c r="K18" s="50"/>
      <c r="L18" s="50"/>
    </row>
    <row r="19" spans="1:12" ht="16.5" thickBot="1" x14ac:dyDescent="0.3">
      <c r="A19" s="37"/>
      <c r="E19" s="37"/>
    </row>
    <row r="20" spans="1:12" ht="19.5" thickBot="1" x14ac:dyDescent="0.4">
      <c r="A20" s="37"/>
      <c r="B20" s="29"/>
      <c r="C20" s="37"/>
      <c r="D20" s="37"/>
      <c r="E20" s="37"/>
      <c r="F20" s="23" t="s">
        <v>27</v>
      </c>
      <c r="G20" s="24" t="e">
        <f>(J16-12*H17*I17)/(K16-12*H17^2)</f>
        <v>#DIV/0!</v>
      </c>
      <c r="H20" s="25"/>
    </row>
    <row r="21" spans="1:12" ht="19.5" thickBot="1" x14ac:dyDescent="0.4">
      <c r="A21" s="37"/>
      <c r="B21" s="37"/>
      <c r="C21" s="37"/>
      <c r="D21" s="37"/>
      <c r="E21" s="37"/>
      <c r="F21" s="23" t="s">
        <v>28</v>
      </c>
      <c r="G21" s="26" t="e">
        <f>I17-(G20*H17)</f>
        <v>#DIV/0!</v>
      </c>
      <c r="H21" s="27"/>
    </row>
    <row r="23" spans="1:12" x14ac:dyDescent="0.25">
      <c r="F23" s="51" t="s">
        <v>15</v>
      </c>
      <c r="G23" s="52"/>
    </row>
  </sheetData>
  <mergeCells count="4">
    <mergeCell ref="F16:G16"/>
    <mergeCell ref="F17:G17"/>
    <mergeCell ref="K18:L18"/>
    <mergeCell ref="F23:G23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0"/>
  <sheetViews>
    <sheetView workbookViewId="0"/>
  </sheetViews>
  <sheetFormatPr defaultRowHeight="15.75" x14ac:dyDescent="0.25"/>
  <cols>
    <col min="1" max="3" width="9.140625" style="7"/>
    <col min="4" max="4" width="9.140625" style="7" customWidth="1"/>
    <col min="5" max="6" width="9.140625" style="7"/>
    <col min="7" max="7" width="13.7109375" style="7" customWidth="1"/>
    <col min="8" max="8" width="15.140625" style="7" customWidth="1"/>
    <col min="9" max="9" width="13.42578125" style="7" customWidth="1"/>
    <col min="10" max="11" width="14.42578125" style="7" customWidth="1"/>
    <col min="12" max="12" width="11.28515625" style="7" customWidth="1"/>
    <col min="13" max="13" width="13.42578125" style="7" customWidth="1"/>
    <col min="14" max="16384" width="9.140625" style="7"/>
  </cols>
  <sheetData>
    <row r="1" spans="3:13" ht="20.25" customHeight="1" x14ac:dyDescent="0.35">
      <c r="G1" s="40" t="s">
        <v>40</v>
      </c>
    </row>
    <row r="2" spans="3:13" ht="16.5" customHeight="1" x14ac:dyDescent="0.25"/>
    <row r="3" spans="3:13" ht="16.5" thickBot="1" x14ac:dyDescent="0.3">
      <c r="H3" s="28"/>
      <c r="I3" s="53" t="s">
        <v>21</v>
      </c>
      <c r="J3" s="53"/>
    </row>
    <row r="4" spans="3:13" ht="19.5" thickBot="1" x14ac:dyDescent="0.4">
      <c r="C4" s="23" t="s">
        <v>27</v>
      </c>
      <c r="D4" s="24" t="e">
        <f>'Mod 3 Case - LR - Year 1'!G20</f>
        <v>#DIV/0!</v>
      </c>
      <c r="E4" s="25"/>
      <c r="G4" s="36" t="s">
        <v>32</v>
      </c>
      <c r="H4" s="32" t="s">
        <v>29</v>
      </c>
      <c r="I4" s="31" t="s">
        <v>33</v>
      </c>
      <c r="J4" s="31" t="s">
        <v>34</v>
      </c>
      <c r="K4" s="31" t="s">
        <v>39</v>
      </c>
      <c r="L4" s="42"/>
      <c r="M4" s="42"/>
    </row>
    <row r="5" spans="3:13" ht="19.5" thickBot="1" x14ac:dyDescent="0.4">
      <c r="C5" s="23" t="s">
        <v>28</v>
      </c>
      <c r="D5" s="26" t="e">
        <f>'Mod 3 Case - LR - Year 1'!G21</f>
        <v>#DIV/0!</v>
      </c>
      <c r="E5" s="27"/>
      <c r="G5" s="6" t="s">
        <v>5</v>
      </c>
      <c r="H5" s="38">
        <v>215</v>
      </c>
      <c r="I5" s="39"/>
      <c r="J5" s="30" t="e">
        <f>SUM($D$4*H5)+$D$5</f>
        <v>#DIV/0!</v>
      </c>
      <c r="K5" s="33" t="e">
        <f>I5-J5</f>
        <v>#DIV/0!</v>
      </c>
      <c r="L5" s="43"/>
      <c r="M5" s="43"/>
    </row>
    <row r="6" spans="3:13" x14ac:dyDescent="0.25">
      <c r="G6" s="6" t="s">
        <v>30</v>
      </c>
      <c r="H6" s="38">
        <v>259</v>
      </c>
      <c r="I6" s="39"/>
      <c r="J6" s="30" t="e">
        <f>SUM($D$4*H6)+$D$5</f>
        <v>#DIV/0!</v>
      </c>
      <c r="K6" s="33" t="e">
        <f t="shared" ref="K6:K16" si="0">I6-J6</f>
        <v>#DIV/0!</v>
      </c>
      <c r="L6" s="43"/>
      <c r="M6" s="43"/>
    </row>
    <row r="7" spans="3:13" x14ac:dyDescent="0.25">
      <c r="C7" s="51" t="s">
        <v>15</v>
      </c>
      <c r="D7" s="52"/>
      <c r="G7" s="6" t="s">
        <v>1</v>
      </c>
      <c r="H7" s="38">
        <v>325</v>
      </c>
      <c r="I7" s="39"/>
      <c r="J7" s="30" t="e">
        <f t="shared" ref="J7:J16" si="1">SUM($D$4*H7)+$D$5</f>
        <v>#DIV/0!</v>
      </c>
      <c r="K7" s="33" t="e">
        <f t="shared" si="0"/>
        <v>#DIV/0!</v>
      </c>
      <c r="L7" s="43"/>
      <c r="M7" s="43"/>
    </row>
    <row r="8" spans="3:13" x14ac:dyDescent="0.25">
      <c r="G8" s="6" t="s">
        <v>2</v>
      </c>
      <c r="H8" s="38">
        <v>354</v>
      </c>
      <c r="I8" s="39"/>
      <c r="J8" s="30" t="e">
        <f t="shared" si="1"/>
        <v>#DIV/0!</v>
      </c>
      <c r="K8" s="33" t="e">
        <f t="shared" si="0"/>
        <v>#DIV/0!</v>
      </c>
      <c r="L8" s="43"/>
      <c r="M8" s="43"/>
    </row>
    <row r="9" spans="3:13" x14ac:dyDescent="0.25">
      <c r="G9" s="6" t="s">
        <v>7</v>
      </c>
      <c r="H9" s="38">
        <v>258</v>
      </c>
      <c r="I9" s="39"/>
      <c r="J9" s="30" t="e">
        <f t="shared" si="1"/>
        <v>#DIV/0!</v>
      </c>
      <c r="K9" s="33" t="e">
        <f t="shared" si="0"/>
        <v>#DIV/0!</v>
      </c>
      <c r="L9" s="43"/>
      <c r="M9" s="43"/>
    </row>
    <row r="10" spans="3:13" x14ac:dyDescent="0.25">
      <c r="G10" s="6" t="s">
        <v>8</v>
      </c>
      <c r="H10" s="38">
        <v>199</v>
      </c>
      <c r="I10" s="39"/>
      <c r="J10" s="30" t="e">
        <f t="shared" si="1"/>
        <v>#DIV/0!</v>
      </c>
      <c r="K10" s="33" t="e">
        <f t="shared" si="0"/>
        <v>#DIV/0!</v>
      </c>
      <c r="L10" s="43"/>
      <c r="M10" s="43"/>
    </row>
    <row r="11" spans="3:13" x14ac:dyDescent="0.25">
      <c r="G11" s="6" t="s">
        <v>31</v>
      </c>
      <c r="H11" s="38">
        <v>254</v>
      </c>
      <c r="I11" s="39"/>
      <c r="J11" s="30" t="e">
        <f t="shared" si="1"/>
        <v>#DIV/0!</v>
      </c>
      <c r="K11" s="33" t="e">
        <f t="shared" si="0"/>
        <v>#DIV/0!</v>
      </c>
      <c r="L11" s="43"/>
      <c r="M11" s="43"/>
    </row>
    <row r="12" spans="3:13" x14ac:dyDescent="0.25">
      <c r="G12" s="6" t="s">
        <v>10</v>
      </c>
      <c r="H12" s="38">
        <v>299</v>
      </c>
      <c r="I12" s="39"/>
      <c r="J12" s="30" t="e">
        <f t="shared" si="1"/>
        <v>#DIV/0!</v>
      </c>
      <c r="K12" s="33" t="e">
        <f t="shared" si="0"/>
        <v>#DIV/0!</v>
      </c>
      <c r="L12" s="43"/>
      <c r="M12" s="43"/>
    </row>
    <row r="13" spans="3:13" x14ac:dyDescent="0.25">
      <c r="G13" s="6" t="s">
        <v>11</v>
      </c>
      <c r="H13" s="38">
        <v>264</v>
      </c>
      <c r="I13" s="39"/>
      <c r="J13" s="30" t="e">
        <f t="shared" si="1"/>
        <v>#DIV/0!</v>
      </c>
      <c r="K13" s="33" t="e">
        <f t="shared" si="0"/>
        <v>#DIV/0!</v>
      </c>
      <c r="L13" s="43"/>
      <c r="M13" s="43"/>
    </row>
    <row r="14" spans="3:13" x14ac:dyDescent="0.25">
      <c r="G14" s="6" t="s">
        <v>12</v>
      </c>
      <c r="H14" s="38">
        <v>198</v>
      </c>
      <c r="I14" s="39"/>
      <c r="J14" s="30" t="e">
        <f t="shared" si="1"/>
        <v>#DIV/0!</v>
      </c>
      <c r="K14" s="33" t="e">
        <f t="shared" si="0"/>
        <v>#DIV/0!</v>
      </c>
      <c r="L14" s="43"/>
      <c r="M14" s="43"/>
    </row>
    <row r="15" spans="3:13" x14ac:dyDescent="0.25">
      <c r="G15" s="6" t="s">
        <v>13</v>
      </c>
      <c r="H15" s="38">
        <v>223</v>
      </c>
      <c r="I15" s="39"/>
      <c r="J15" s="30" t="e">
        <f t="shared" si="1"/>
        <v>#DIV/0!</v>
      </c>
      <c r="K15" s="33" t="e">
        <f t="shared" si="0"/>
        <v>#DIV/0!</v>
      </c>
      <c r="L15" s="43"/>
      <c r="M15" s="43"/>
    </row>
    <row r="16" spans="3:13" x14ac:dyDescent="0.25">
      <c r="G16" s="6" t="s">
        <v>14</v>
      </c>
      <c r="H16" s="38">
        <v>261</v>
      </c>
      <c r="I16" s="39"/>
      <c r="J16" s="30" t="e">
        <f t="shared" si="1"/>
        <v>#DIV/0!</v>
      </c>
      <c r="K16" s="33" t="e">
        <f t="shared" si="0"/>
        <v>#DIV/0!</v>
      </c>
      <c r="L16" s="43"/>
      <c r="M16" s="43"/>
    </row>
    <row r="17" spans="4:13" x14ac:dyDescent="0.25">
      <c r="G17" s="46" t="s">
        <v>17</v>
      </c>
      <c r="H17" s="47">
        <f>AVERAGE(H5:H16)</f>
        <v>259.08333333333331</v>
      </c>
      <c r="I17" s="47" t="e">
        <f t="shared" ref="I17:K17" si="2">AVERAGE(I5:I16)</f>
        <v>#DIV/0!</v>
      </c>
      <c r="J17" s="47" t="e">
        <f t="shared" si="2"/>
        <v>#DIV/0!</v>
      </c>
      <c r="K17" s="47" t="e">
        <f t="shared" si="2"/>
        <v>#DIV/0!</v>
      </c>
      <c r="L17" s="44"/>
      <c r="M17" s="44"/>
    </row>
    <row r="18" spans="4:13" x14ac:dyDescent="0.25">
      <c r="K18" s="45"/>
      <c r="L18" s="45"/>
      <c r="M18" s="45"/>
    </row>
    <row r="20" spans="4:13" x14ac:dyDescent="0.25">
      <c r="D20" s="34"/>
    </row>
  </sheetData>
  <mergeCells count="2">
    <mergeCell ref="I3:J3"/>
    <mergeCell ref="C7:D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 3 Case - LR - Year 1</vt:lpstr>
      <vt:lpstr>Year 2 Forecast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Elson</dc:creator>
  <cp:lastModifiedBy>Dr. Michael S. Garmon</cp:lastModifiedBy>
  <dcterms:created xsi:type="dcterms:W3CDTF">2014-08-27T19:58:21Z</dcterms:created>
  <dcterms:modified xsi:type="dcterms:W3CDTF">2016-02-26T14:10:08Z</dcterms:modified>
</cp:coreProperties>
</file>